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en_skoroszyt"/>
  <bookViews>
    <workbookView xWindow="37005" yWindow="60" windowWidth="20730" windowHeight="11700" activeTab="3"/>
  </bookViews>
  <sheets>
    <sheet name="Jointly" sheetId="1" r:id="rId1"/>
    <sheet name="Separately" sheetId="2" r:id="rId2"/>
    <sheet name="Separately (part)" sheetId="6" r:id="rId3"/>
    <sheet name="Socio-demographics" sheetId="4" r:id="rId4"/>
    <sheet name="RRM" sheetId="7" r:id="rId5"/>
    <sheet name="LML" sheetId="5" r:id="rId6"/>
  </sheets>
  <calcPr calcId="145621"/>
</workbook>
</file>

<file path=xl/calcChain.xml><?xml version="1.0" encoding="utf-8"?>
<calcChain xmlns="http://schemas.openxmlformats.org/spreadsheetml/2006/main">
  <c r="J161" i="6" l="1"/>
  <c r="I161" i="6"/>
  <c r="H161" i="6"/>
  <c r="H159" i="6"/>
  <c r="I121" i="6"/>
  <c r="H121" i="6"/>
  <c r="I119" i="6"/>
  <c r="H119" i="6"/>
  <c r="H40" i="6"/>
  <c r="I40" i="6"/>
  <c r="I80" i="6"/>
  <c r="H80" i="6"/>
  <c r="J80" i="6" s="1"/>
  <c r="H74" i="1"/>
  <c r="I78" i="6"/>
  <c r="H78" i="6"/>
  <c r="H38" i="6"/>
  <c r="J36" i="1"/>
  <c r="I36" i="1"/>
  <c r="H36" i="1"/>
  <c r="J121" i="6" l="1"/>
  <c r="J40" i="6"/>
  <c r="J78" i="6"/>
  <c r="I38" i="6"/>
  <c r="J38" i="6" s="1"/>
  <c r="T159" i="6" l="1"/>
  <c r="I159" i="6"/>
  <c r="B159" i="6"/>
  <c r="B119" i="6"/>
  <c r="T119" i="6"/>
  <c r="B74" i="1"/>
  <c r="I74" i="1"/>
  <c r="T74" i="1"/>
  <c r="T36" i="1"/>
  <c r="B36" i="1"/>
  <c r="J24" i="7" l="1"/>
  <c r="J23" i="7"/>
  <c r="O6" i="7"/>
  <c r="O7" i="7"/>
  <c r="O8" i="7"/>
  <c r="O9" i="7"/>
  <c r="O10" i="7"/>
  <c r="O11" i="7"/>
  <c r="O12" i="7"/>
  <c r="O13" i="7"/>
  <c r="O14" i="7"/>
  <c r="O15" i="7"/>
  <c r="O16" i="7"/>
  <c r="O5" i="7"/>
  <c r="O17" i="7"/>
  <c r="AA17" i="7" l="1"/>
  <c r="AA16" i="7"/>
  <c r="AA15" i="7"/>
  <c r="AA14" i="7"/>
  <c r="AA13" i="7"/>
  <c r="AA12" i="7"/>
  <c r="AA11" i="7"/>
  <c r="AA10" i="7"/>
  <c r="AA9" i="7"/>
  <c r="AA8" i="7"/>
  <c r="AA7" i="7"/>
  <c r="AA6" i="7"/>
  <c r="AA5" i="7"/>
  <c r="T16" i="7"/>
  <c r="T15" i="7"/>
  <c r="T14" i="7"/>
  <c r="T13" i="7"/>
  <c r="T12" i="7"/>
  <c r="T11" i="7"/>
  <c r="T10" i="7"/>
  <c r="T9" i="7"/>
  <c r="T8" i="7"/>
  <c r="T7" i="7"/>
  <c r="T6" i="7"/>
  <c r="T5" i="7"/>
  <c r="L16" i="7"/>
  <c r="L15" i="7"/>
  <c r="L14" i="7"/>
  <c r="L13" i="7"/>
  <c r="L12" i="7"/>
  <c r="L11" i="7"/>
  <c r="L10" i="7"/>
  <c r="L9" i="7"/>
  <c r="L8" i="7"/>
  <c r="L7" i="7"/>
  <c r="L6" i="7"/>
  <c r="L5" i="7"/>
  <c r="D6" i="7"/>
  <c r="D7" i="7"/>
  <c r="D8" i="7"/>
  <c r="D9" i="7"/>
  <c r="D10" i="7"/>
  <c r="D11" i="7"/>
  <c r="D12" i="7"/>
  <c r="D13" i="7"/>
  <c r="D14" i="7"/>
  <c r="D15" i="7"/>
  <c r="D16" i="7"/>
  <c r="D5" i="7"/>
  <c r="S159" i="6" l="1"/>
  <c r="U159" i="6" s="1"/>
  <c r="A159" i="6"/>
  <c r="C159" i="6" s="1"/>
  <c r="S119" i="6"/>
  <c r="J119" i="6"/>
  <c r="A119" i="6"/>
  <c r="U119" i="6" l="1"/>
  <c r="J159" i="6"/>
  <c r="C119" i="6"/>
  <c r="S74" i="1"/>
  <c r="U74" i="1" s="1"/>
  <c r="J74" i="1"/>
  <c r="A74" i="1"/>
  <c r="C74" i="1" s="1"/>
  <c r="S36" i="1" l="1"/>
  <c r="U36" i="1" s="1"/>
  <c r="A36" i="1" l="1"/>
  <c r="C36" i="1" l="1"/>
</calcChain>
</file>

<file path=xl/sharedStrings.xml><?xml version="1.0" encoding="utf-8"?>
<sst xmlns="http://schemas.openxmlformats.org/spreadsheetml/2006/main" count="5773" uniqueCount="123">
  <si>
    <t>MXL_d</t>
  </si>
  <si>
    <t>in preference-space</t>
  </si>
  <si>
    <t>Means</t>
  </si>
  <si>
    <t>Standard Deviations</t>
  </si>
  <si>
    <t>var.</t>
  </si>
  <si>
    <t>dist.</t>
  </si>
  <si>
    <t>coef.</t>
  </si>
  <si>
    <t>sign.</t>
  </si>
  <si>
    <t>st.err.</t>
  </si>
  <si>
    <t>p-value</t>
  </si>
  <si>
    <t>Status quo - alternative specific constant</t>
  </si>
  <si>
    <t>n</t>
  </si>
  <si>
    <t>***</t>
  </si>
  <si>
    <t xml:space="preserve">** </t>
  </si>
  <si>
    <t xml:space="preserve">   </t>
  </si>
  <si>
    <t>Waiting time reduced: 15 -&gt; 7</t>
  </si>
  <si>
    <t>Waiting time reduced: 15 -&gt; 3</t>
  </si>
  <si>
    <t>Number of rest-stop benches: doubled</t>
  </si>
  <si>
    <t>Number of rest-stop benches: tripled</t>
  </si>
  <si>
    <t>- Cost (10 EUR)</t>
  </si>
  <si>
    <t>l</t>
  </si>
  <si>
    <t>Covariates of Scale</t>
  </si>
  <si>
    <t>Uncertain treatment</t>
  </si>
  <si>
    <t>Model diagnostics</t>
  </si>
  <si>
    <t>LL at convergence</t>
  </si>
  <si>
    <t>LL at constant(s) only</t>
  </si>
  <si>
    <t>McFadden's pseudo-R²</t>
  </si>
  <si>
    <t>Ben-Akiva-Lerman's pseudo-R²</t>
  </si>
  <si>
    <t xml:space="preserve"> </t>
  </si>
  <si>
    <t>Estimation method</t>
  </si>
  <si>
    <t>maximum likelihood</t>
  </si>
  <si>
    <t>Simulation with</t>
  </si>
  <si>
    <t>10000 Sobol draws with random linear scramble and random digital shift (skip = 1; leap = 0)</t>
  </si>
  <si>
    <t>Optimization method</t>
  </si>
  <si>
    <t>quasi-newton</t>
  </si>
  <si>
    <t>Gradient</t>
  </si>
  <si>
    <t>user-supplied, analytical</t>
  </si>
  <si>
    <t>Hessian</t>
  </si>
  <si>
    <t>off, retained from optimization</t>
  </si>
  <si>
    <r>
      <t>n</t>
    </r>
    <r>
      <rPr>
        <sz val="11"/>
        <color theme="1"/>
        <rFont val="Calibri"/>
        <family val="2"/>
        <charset val="238"/>
        <scheme val="minor"/>
      </rPr>
      <t xml:space="preserve"> (observations)</t>
    </r>
  </si>
  <si>
    <r>
      <t>k</t>
    </r>
    <r>
      <rPr>
        <sz val="11"/>
        <color theme="1"/>
        <rFont val="Calibri"/>
        <family val="2"/>
        <charset val="238"/>
        <scheme val="minor"/>
      </rPr>
      <t xml:space="preserve"> (parameters)</t>
    </r>
  </si>
  <si>
    <r>
      <t>r</t>
    </r>
    <r>
      <rPr>
        <sz val="11"/>
        <color theme="1"/>
        <rFont val="Calibri"/>
        <family val="2"/>
        <charset val="238"/>
        <scheme val="minor"/>
      </rPr>
      <t xml:space="preserve"> (respondents)</t>
    </r>
  </si>
  <si>
    <t xml:space="preserve">*  </t>
  </si>
  <si>
    <t>d.f.</t>
  </si>
  <si>
    <t>LR stat</t>
  </si>
  <si>
    <t>MNL</t>
  </si>
  <si>
    <t>MXL</t>
  </si>
  <si>
    <t>Typical bird species: 0 -&gt; -10</t>
  </si>
  <si>
    <t>Typical bird species: 0 -&gt; +5</t>
  </si>
  <si>
    <t>Non-typical bird species: 0 -&gt; -10</t>
  </si>
  <si>
    <t>Non-typical bird species: 0 -&gt; +5</t>
  </si>
  <si>
    <r>
      <t>AIC/</t>
    </r>
    <r>
      <rPr>
        <i/>
        <sz val="11"/>
        <color theme="1"/>
        <rFont val="Calibri"/>
        <family val="2"/>
        <scheme val="minor"/>
      </rPr>
      <t>n</t>
    </r>
  </si>
  <si>
    <r>
      <t>BIC/</t>
    </r>
    <r>
      <rPr>
        <i/>
        <sz val="11"/>
        <color theme="1"/>
        <rFont val="Calibri"/>
        <family val="2"/>
        <scheme val="minor"/>
      </rPr>
      <t>n</t>
    </r>
  </si>
  <si>
    <t>Typical bird species: 0 -&gt; -10 - certain</t>
  </si>
  <si>
    <t>Typical bird species: 0 -&gt; -10 - uncertain</t>
  </si>
  <si>
    <t>Typical bird species: 0 -&gt; +5 - certain</t>
  </si>
  <si>
    <t>Typical bird species: 0 -&gt; +5 - uncertain</t>
  </si>
  <si>
    <t>Non-typical bird species:0 -&gt; -10</t>
  </si>
  <si>
    <t>male</t>
  </si>
  <si>
    <t>age</t>
  </si>
  <si>
    <t>age^2</t>
  </si>
  <si>
    <t>no. of children</t>
  </si>
  <si>
    <t>household size</t>
  </si>
  <si>
    <t>income</t>
  </si>
  <si>
    <t>income^2</t>
  </si>
  <si>
    <t>tertiary education</t>
  </si>
  <si>
    <t>employee</t>
  </si>
  <si>
    <t>self employed</t>
  </si>
  <si>
    <t>children &gt; 0</t>
  </si>
  <si>
    <t>in WTP-space</t>
  </si>
  <si>
    <t>simulated maximum likelihood</t>
  </si>
  <si>
    <t>Interactions</t>
  </si>
  <si>
    <t>Interactions of means</t>
  </si>
  <si>
    <r>
      <t>AIC/</t>
    </r>
    <r>
      <rPr>
        <i/>
        <sz val="11"/>
        <color indexed="8"/>
        <rFont val="Calibri"/>
        <family val="2"/>
        <charset val="238"/>
      </rPr>
      <t>n</t>
    </r>
  </si>
  <si>
    <r>
      <t>BIC/</t>
    </r>
    <r>
      <rPr>
        <i/>
        <sz val="11"/>
        <color indexed="8"/>
        <rFont val="Calibri"/>
        <family val="2"/>
        <charset val="238"/>
      </rPr>
      <t>n</t>
    </r>
  </si>
  <si>
    <r>
      <t>AIC/</t>
    </r>
    <r>
      <rPr>
        <i/>
        <sz val="11"/>
        <color indexed="8"/>
        <rFont val="Calibri"/>
        <family val="2"/>
      </rPr>
      <t>n</t>
    </r>
  </si>
  <si>
    <r>
      <t>BIC/</t>
    </r>
    <r>
      <rPr>
        <i/>
        <sz val="11"/>
        <color indexed="8"/>
        <rFont val="Calibri"/>
        <family val="2"/>
      </rPr>
      <t>n</t>
    </r>
  </si>
  <si>
    <r>
      <t>AIC/</t>
    </r>
    <r>
      <rPr>
        <i/>
        <sz val="11"/>
        <color theme="1"/>
        <rFont val="Calibri"/>
        <family val="2"/>
        <charset val="238"/>
        <scheme val="minor"/>
      </rPr>
      <t>n</t>
    </r>
  </si>
  <si>
    <r>
      <t>BIC/</t>
    </r>
    <r>
      <rPr>
        <i/>
        <sz val="11"/>
        <color theme="1"/>
        <rFont val="Calibri"/>
        <family val="2"/>
        <charset val="238"/>
        <scheme val="minor"/>
      </rPr>
      <t>n</t>
    </r>
  </si>
  <si>
    <t>off, ex-post calculated using BHHH</t>
  </si>
  <si>
    <t>PRRM-MNL</t>
  </si>
  <si>
    <t>Null LL : -3908.8625</t>
  </si>
  <si>
    <t>Final LL: -2907.719</t>
  </si>
  <si>
    <t>rho_sq  :  0.25612</t>
  </si>
  <si>
    <t>muRRM-MNL</t>
  </si>
  <si>
    <t>mu</t>
  </si>
  <si>
    <t>Final LL: -2847.5567</t>
  </si>
  <si>
    <t>rho_sq  :  0.27151</t>
  </si>
  <si>
    <t>Classical RRM-MNL</t>
  </si>
  <si>
    <t>G-RRM</t>
  </si>
  <si>
    <t>Final LL: -2819.4453</t>
  </si>
  <si>
    <t>rho_sq  :  0.2787</t>
  </si>
  <si>
    <t>gamma</t>
  </si>
  <si>
    <t xml:space="preserve">Null LL </t>
  </si>
  <si>
    <t>Final LL</t>
  </si>
  <si>
    <t xml:space="preserve">rho_sq  </t>
  </si>
  <si>
    <t>AIC</t>
  </si>
  <si>
    <t>BIC</t>
  </si>
  <si>
    <t>LML_d</t>
  </si>
  <si>
    <t>Statistics</t>
  </si>
  <si>
    <t>Lower Bound</t>
  </si>
  <si>
    <t>Upper Bound</t>
  </si>
  <si>
    <t>Mean</t>
  </si>
  <si>
    <t>St.dev.</t>
  </si>
  <si>
    <t>q0.025</t>
  </si>
  <si>
    <t>q0.1</t>
  </si>
  <si>
    <t>q0.25</t>
  </si>
  <si>
    <t>q0.5</t>
  </si>
  <si>
    <t>q0.75</t>
  </si>
  <si>
    <t>q0.9</t>
  </si>
  <si>
    <t>q0.975</t>
  </si>
  <si>
    <t>value</t>
  </si>
  <si>
    <t>s.e.</t>
  </si>
  <si>
    <t>p.value</t>
  </si>
  <si>
    <t>1000 Sobol draws with random linear scramble and random digital shift (skip = 1; leap = 0)</t>
  </si>
  <si>
    <t>Grid points</t>
  </si>
  <si>
    <t>Levels</t>
  </si>
  <si>
    <t>Dist</t>
  </si>
  <si>
    <t>LL</t>
  </si>
  <si>
    <t>Parameters</t>
  </si>
  <si>
    <t>AIC/n</t>
  </si>
  <si>
    <t>BIC/n</t>
  </si>
  <si>
    <t>FullCov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</si>
</sst>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6" x14ac:knownFonts="1"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  <font>
      <i/>
      <sz val="11"/>
      <color indexed="8"/>
      <name val="Calibri"/>
      <family val="2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/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1" fontId="0" fillId="0" borderId="0" xfId="0" applyNumberFormat="1" applyAlignment="1">
      <alignment horizontal="left"/>
    </xf>
    <xf numFmtId="0" fontId="1" fillId="0" borderId="0" xfId="0" applyFont="1"/>
    <xf numFmtId="164" fontId="0" fillId="0" borderId="0" xfId="0" applyNumberFormat="1" applyAlignment="1">
      <alignment horizontal="left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/>
    <xf numFmtId="1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2" fillId="0" borderId="0" xfId="0" applyFont="1"/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ill="1"/>
    <xf numFmtId="164" fontId="0" fillId="0" borderId="0" xfId="0" applyNumberFormat="1" applyFill="1"/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0" fontId="5" fillId="0" borderId="0" xfId="0" applyFont="1"/>
    <xf numFmtId="0" fontId="0" fillId="2" borderId="1" xfId="0" applyFill="1" applyBorder="1"/>
    <xf numFmtId="0" fontId="0" fillId="2" borderId="2" xfId="0" applyFill="1" applyBorder="1"/>
    <xf numFmtId="164" fontId="0" fillId="2" borderId="2" xfId="0" applyNumberFormat="1" applyFill="1" applyBorder="1"/>
    <xf numFmtId="164" fontId="0" fillId="2" borderId="3" xfId="0" applyNumberFormat="1" applyFill="1" applyBorder="1"/>
    <xf numFmtId="164" fontId="0" fillId="0" borderId="0" xfId="0" applyNumberFormat="1" applyFill="1" applyAlignment="1">
      <alignment horizontal="center"/>
    </xf>
    <xf numFmtId="1" fontId="0" fillId="0" borderId="0" xfId="0" applyNumberFormat="1" applyFill="1"/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right"/>
    </xf>
    <xf numFmtId="1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AB74"/>
  <sheetViews>
    <sheetView zoomScale="70" zoomScaleNormal="70" workbookViewId="0">
      <selection activeCell="H36" sqref="H36"/>
    </sheetView>
  </sheetViews>
  <sheetFormatPr defaultRowHeight="15" x14ac:dyDescent="0.25"/>
  <cols>
    <col min="1" max="1" width="34.85546875" bestFit="1" customWidth="1"/>
    <col min="2" max="2" width="9.5703125" customWidth="1"/>
    <col min="3" max="3" width="9.140625" style="3" customWidth="1"/>
    <col min="4" max="4" width="4.5703125" customWidth="1"/>
    <col min="5" max="7" width="9.140625" style="3" customWidth="1"/>
    <col min="8" max="8" width="34.85546875" bestFit="1" customWidth="1"/>
    <col min="9" max="10" width="9.140625" style="3" customWidth="1"/>
    <col min="19" max="19" width="34.85546875" bestFit="1" customWidth="1"/>
  </cols>
  <sheetData>
    <row r="1" spans="1:28" x14ac:dyDescent="0.25">
      <c r="A1" t="s">
        <v>45</v>
      </c>
      <c r="B1" t="s">
        <v>1</v>
      </c>
      <c r="G1"/>
      <c r="H1" t="s">
        <v>0</v>
      </c>
      <c r="I1" t="s">
        <v>1</v>
      </c>
      <c r="L1" s="3"/>
      <c r="M1" s="3"/>
      <c r="N1" s="3" t="s">
        <v>28</v>
      </c>
      <c r="P1" s="3"/>
      <c r="Q1" s="3"/>
      <c r="S1" t="s">
        <v>46</v>
      </c>
      <c r="T1" t="s">
        <v>1</v>
      </c>
      <c r="U1" s="3"/>
      <c r="W1" s="3"/>
      <c r="X1" s="3"/>
      <c r="Y1" s="3" t="s">
        <v>28</v>
      </c>
      <c r="AA1" s="3"/>
      <c r="AB1" s="3"/>
    </row>
    <row r="2" spans="1:28" x14ac:dyDescent="0.25">
      <c r="B2" s="22"/>
      <c r="G2"/>
      <c r="I2" s="22"/>
      <c r="J2" s="3" t="s">
        <v>2</v>
      </c>
      <c r="L2" s="3"/>
      <c r="M2" s="3"/>
      <c r="N2" s="3" t="s">
        <v>3</v>
      </c>
      <c r="P2" s="3"/>
      <c r="Q2" s="3"/>
      <c r="T2" s="22"/>
      <c r="U2" s="3" t="s">
        <v>2</v>
      </c>
      <c r="W2" s="3"/>
      <c r="X2" s="3"/>
      <c r="Y2" s="3" t="s">
        <v>3</v>
      </c>
      <c r="AA2" s="3"/>
      <c r="AB2" s="3"/>
    </row>
    <row r="3" spans="1:28" s="11" customFormat="1" x14ac:dyDescent="0.25">
      <c r="A3" s="2" t="s">
        <v>4</v>
      </c>
      <c r="B3" s="22"/>
      <c r="C3" s="23" t="s">
        <v>6</v>
      </c>
      <c r="D3" s="22" t="s">
        <v>7</v>
      </c>
      <c r="E3" s="23" t="s">
        <v>8</v>
      </c>
      <c r="F3" s="23" t="s">
        <v>9</v>
      </c>
      <c r="G3"/>
      <c r="H3" s="2" t="s">
        <v>4</v>
      </c>
      <c r="I3" s="22" t="s">
        <v>5</v>
      </c>
      <c r="J3" s="23" t="s">
        <v>6</v>
      </c>
      <c r="K3" s="22" t="s">
        <v>7</v>
      </c>
      <c r="L3" s="23" t="s">
        <v>8</v>
      </c>
      <c r="M3" s="23" t="s">
        <v>9</v>
      </c>
      <c r="N3" s="23" t="s">
        <v>6</v>
      </c>
      <c r="O3" s="22" t="s">
        <v>7</v>
      </c>
      <c r="P3" s="23" t="s">
        <v>8</v>
      </c>
      <c r="Q3" s="23" t="s">
        <v>9</v>
      </c>
      <c r="R3"/>
      <c r="S3" s="2" t="s">
        <v>4</v>
      </c>
      <c r="T3" s="22" t="s">
        <v>5</v>
      </c>
      <c r="U3" s="23" t="s">
        <v>6</v>
      </c>
      <c r="V3" s="22" t="s">
        <v>7</v>
      </c>
      <c r="W3" s="23" t="s">
        <v>8</v>
      </c>
      <c r="X3" s="23" t="s">
        <v>9</v>
      </c>
      <c r="Y3" s="23" t="s">
        <v>6</v>
      </c>
      <c r="Z3" s="22" t="s">
        <v>7</v>
      </c>
      <c r="AA3" s="23" t="s">
        <v>8</v>
      </c>
      <c r="AB3" s="23" t="s">
        <v>9</v>
      </c>
    </row>
    <row r="4" spans="1:28" x14ac:dyDescent="0.25">
      <c r="A4" t="s">
        <v>10</v>
      </c>
      <c r="B4" s="22"/>
      <c r="C4" s="3">
        <v>-0.7083266009928928</v>
      </c>
      <c r="D4" t="s">
        <v>12</v>
      </c>
      <c r="E4" s="3">
        <v>0.15801385236557011</v>
      </c>
      <c r="F4" s="3">
        <v>7.3709091918949809E-6</v>
      </c>
      <c r="G4"/>
      <c r="H4" t="s">
        <v>10</v>
      </c>
      <c r="I4" s="22" t="s">
        <v>11</v>
      </c>
      <c r="J4" s="3">
        <v>-3.6753475520025289</v>
      </c>
      <c r="K4" t="s">
        <v>12</v>
      </c>
      <c r="L4" s="3">
        <v>0.46390707482311044</v>
      </c>
      <c r="M4" s="3">
        <v>2.2204460492503131E-15</v>
      </c>
      <c r="N4" s="3">
        <v>3.6666648078178667</v>
      </c>
      <c r="O4" t="s">
        <v>12</v>
      </c>
      <c r="P4" s="3">
        <v>0.64467969913187018</v>
      </c>
      <c r="Q4" s="3">
        <v>1.2885523537065069E-8</v>
      </c>
      <c r="S4" t="s">
        <v>10</v>
      </c>
      <c r="T4" s="22" t="s">
        <v>11</v>
      </c>
      <c r="U4" s="3">
        <v>-6.5758570518562056</v>
      </c>
      <c r="V4" t="s">
        <v>12</v>
      </c>
      <c r="W4" s="3">
        <v>1.4548209230684108</v>
      </c>
      <c r="X4" s="3">
        <v>6.1826284829535894E-6</v>
      </c>
      <c r="Y4" s="3">
        <v>7.9925359855059144</v>
      </c>
      <c r="Z4" t="s">
        <v>12</v>
      </c>
      <c r="AA4" s="3">
        <v>1.9628041427654275</v>
      </c>
      <c r="AB4" s="3">
        <v>4.6611432681364917E-5</v>
      </c>
    </row>
    <row r="5" spans="1:28" x14ac:dyDescent="0.25">
      <c r="A5" t="s">
        <v>47</v>
      </c>
      <c r="B5" s="22"/>
      <c r="C5" s="3">
        <v>-1.5961417230924118</v>
      </c>
      <c r="D5" t="s">
        <v>12</v>
      </c>
      <c r="E5" s="3">
        <v>9.8496011888483531E-2</v>
      </c>
      <c r="F5" s="3">
        <v>0</v>
      </c>
      <c r="G5"/>
      <c r="H5" t="s">
        <v>47</v>
      </c>
      <c r="I5" s="22" t="s">
        <v>11</v>
      </c>
      <c r="J5" s="3">
        <v>-3.7030955277184341</v>
      </c>
      <c r="K5" t="s">
        <v>12</v>
      </c>
      <c r="L5" s="3">
        <v>0.44096971035179799</v>
      </c>
      <c r="M5" s="3">
        <v>0</v>
      </c>
      <c r="N5" s="3">
        <v>2.4101548254671963</v>
      </c>
      <c r="O5" t="s">
        <v>12</v>
      </c>
      <c r="P5" s="3">
        <v>0.38940207626604589</v>
      </c>
      <c r="Q5" s="3">
        <v>6.0403859691859907E-10</v>
      </c>
      <c r="S5" t="s">
        <v>47</v>
      </c>
      <c r="T5" s="22" t="s">
        <v>11</v>
      </c>
      <c r="U5" s="3">
        <v>-5.0546983818033988</v>
      </c>
      <c r="V5" t="s">
        <v>12</v>
      </c>
      <c r="W5" s="3">
        <v>1.0736512657417419</v>
      </c>
      <c r="X5" s="3">
        <v>2.5021827667615071E-6</v>
      </c>
      <c r="Y5" s="3">
        <v>3.9896742810419878</v>
      </c>
      <c r="Z5" t="s">
        <v>12</v>
      </c>
      <c r="AA5" s="3">
        <v>0.95125448397626122</v>
      </c>
      <c r="AB5" s="3">
        <v>0</v>
      </c>
    </row>
    <row r="6" spans="1:28" x14ac:dyDescent="0.25">
      <c r="A6" t="s">
        <v>48</v>
      </c>
      <c r="B6" s="22"/>
      <c r="C6" s="3">
        <v>0.26349629555363774</v>
      </c>
      <c r="D6" t="s">
        <v>12</v>
      </c>
      <c r="E6" s="3">
        <v>9.652530451105204E-2</v>
      </c>
      <c r="F6" s="3">
        <v>6.3369733751901247E-3</v>
      </c>
      <c r="G6"/>
      <c r="H6" t="s">
        <v>48</v>
      </c>
      <c r="I6" s="22" t="s">
        <v>11</v>
      </c>
      <c r="J6" s="3">
        <v>0.9967240008533399</v>
      </c>
      <c r="K6" t="s">
        <v>12</v>
      </c>
      <c r="L6" s="3">
        <v>0.21934122463911471</v>
      </c>
      <c r="M6" s="3">
        <v>5.5151910629547274E-6</v>
      </c>
      <c r="N6" s="3">
        <v>0.29456449503157628</v>
      </c>
      <c r="O6" t="s">
        <v>14</v>
      </c>
      <c r="P6" s="3">
        <v>1.4329420773683823</v>
      </c>
      <c r="Q6" s="3">
        <v>0.83712976172777953</v>
      </c>
      <c r="S6" t="s">
        <v>48</v>
      </c>
      <c r="T6" s="22" t="s">
        <v>11</v>
      </c>
      <c r="U6" s="3">
        <v>1.5556942040420749</v>
      </c>
      <c r="V6" t="s">
        <v>13</v>
      </c>
      <c r="W6" s="3">
        <v>0.60655947079042438</v>
      </c>
      <c r="X6" s="3">
        <v>1.0323996465899876E-2</v>
      </c>
      <c r="Y6" s="3">
        <v>1.6520174677834507</v>
      </c>
      <c r="Z6" t="s">
        <v>12</v>
      </c>
      <c r="AA6" s="3">
        <v>0.65527834140303021</v>
      </c>
      <c r="AB6" s="3">
        <v>0</v>
      </c>
    </row>
    <row r="7" spans="1:28" x14ac:dyDescent="0.25">
      <c r="A7" t="s">
        <v>49</v>
      </c>
      <c r="B7" s="22"/>
      <c r="C7" s="3">
        <v>-0.80720351059141604</v>
      </c>
      <c r="D7" t="s">
        <v>12</v>
      </c>
      <c r="E7" s="3">
        <v>9.9056554330295143E-2</v>
      </c>
      <c r="F7" s="3">
        <v>4.4408920985006262E-16</v>
      </c>
      <c r="G7"/>
      <c r="H7" t="s">
        <v>49</v>
      </c>
      <c r="I7" s="22" t="s">
        <v>11</v>
      </c>
      <c r="J7" s="3">
        <v>-2.4405936533358341</v>
      </c>
      <c r="K7" t="s">
        <v>12</v>
      </c>
      <c r="L7" s="3">
        <v>0.32143933330424829</v>
      </c>
      <c r="M7" s="3">
        <v>3.1308289294429414E-14</v>
      </c>
      <c r="N7" s="3">
        <v>1.5437440159392741</v>
      </c>
      <c r="O7" t="s">
        <v>12</v>
      </c>
      <c r="P7" s="3">
        <v>0.31627817684729925</v>
      </c>
      <c r="Q7" s="3">
        <v>1.055657706583446E-6</v>
      </c>
      <c r="S7" t="s">
        <v>49</v>
      </c>
      <c r="T7" s="22" t="s">
        <v>11</v>
      </c>
      <c r="U7" s="3">
        <v>-3.7444663977433152</v>
      </c>
      <c r="V7" t="s">
        <v>12</v>
      </c>
      <c r="W7" s="3">
        <v>0.86869223840388932</v>
      </c>
      <c r="X7" s="3">
        <v>1.6291253912781301E-5</v>
      </c>
      <c r="Y7" s="3">
        <v>3.6044601155286671</v>
      </c>
      <c r="Z7" t="s">
        <v>12</v>
      </c>
      <c r="AA7" s="3">
        <v>0.91938703699643465</v>
      </c>
      <c r="AB7" s="3">
        <v>0</v>
      </c>
    </row>
    <row r="8" spans="1:28" x14ac:dyDescent="0.25">
      <c r="A8" t="s">
        <v>50</v>
      </c>
      <c r="B8" s="22"/>
      <c r="C8" s="3">
        <v>7.956229008936945E-2</v>
      </c>
      <c r="D8" t="s">
        <v>14</v>
      </c>
      <c r="E8" s="3">
        <v>9.6999979476127596E-2</v>
      </c>
      <c r="F8" s="3">
        <v>0.41208502088773802</v>
      </c>
      <c r="G8"/>
      <c r="H8" t="s">
        <v>50</v>
      </c>
      <c r="I8" s="22" t="s">
        <v>11</v>
      </c>
      <c r="J8" s="3">
        <v>0.28377916131678071</v>
      </c>
      <c r="K8" t="s">
        <v>14</v>
      </c>
      <c r="L8" s="3">
        <v>0.19435195635416502</v>
      </c>
      <c r="M8" s="3">
        <v>0.1442542934791855</v>
      </c>
      <c r="N8" s="3">
        <v>0.75124519999428263</v>
      </c>
      <c r="O8" t="s">
        <v>14</v>
      </c>
      <c r="P8" s="3">
        <v>0.52720387640627775</v>
      </c>
      <c r="Q8" s="3">
        <v>0.15416834496038367</v>
      </c>
      <c r="S8" t="s">
        <v>50</v>
      </c>
      <c r="T8" s="22" t="s">
        <v>11</v>
      </c>
      <c r="U8" s="3">
        <v>0.80073069682984099</v>
      </c>
      <c r="V8" t="s">
        <v>42</v>
      </c>
      <c r="W8" s="3">
        <v>0.43011063452544618</v>
      </c>
      <c r="X8" s="3">
        <v>6.2647445047917527E-2</v>
      </c>
      <c r="Y8" s="3">
        <v>2.6578371357160466</v>
      </c>
      <c r="Z8" t="s">
        <v>12</v>
      </c>
      <c r="AA8" s="3">
        <v>0.75010730206421705</v>
      </c>
      <c r="AB8" s="3">
        <v>0</v>
      </c>
    </row>
    <row r="9" spans="1:28" x14ac:dyDescent="0.25">
      <c r="A9" t="s">
        <v>15</v>
      </c>
      <c r="B9" s="22"/>
      <c r="C9" s="3">
        <v>0.41650936138384947</v>
      </c>
      <c r="D9" t="s">
        <v>12</v>
      </c>
      <c r="E9" s="3">
        <v>9.7420815697022739E-2</v>
      </c>
      <c r="F9" s="3">
        <v>1.9082602471298671E-5</v>
      </c>
      <c r="G9"/>
      <c r="H9" t="s">
        <v>15</v>
      </c>
      <c r="I9" s="22" t="s">
        <v>11</v>
      </c>
      <c r="J9" s="3">
        <v>0.6845869623423041</v>
      </c>
      <c r="K9" t="s">
        <v>12</v>
      </c>
      <c r="L9" s="3">
        <v>0.20304542352290578</v>
      </c>
      <c r="M9" s="3">
        <v>7.4734222056793698E-4</v>
      </c>
      <c r="N9" s="3">
        <v>0.50475042675407533</v>
      </c>
      <c r="O9" t="s">
        <v>14</v>
      </c>
      <c r="P9" s="3">
        <v>0.48670415854629745</v>
      </c>
      <c r="Q9" s="3">
        <v>0.29969926649361955</v>
      </c>
      <c r="S9" t="s">
        <v>15</v>
      </c>
      <c r="T9" s="22" t="s">
        <v>11</v>
      </c>
      <c r="U9" s="3">
        <v>1.3392195306892267</v>
      </c>
      <c r="V9" t="s">
        <v>13</v>
      </c>
      <c r="W9" s="3">
        <v>0.58281534551859837</v>
      </c>
      <c r="X9" s="3">
        <v>2.1570592712477188E-2</v>
      </c>
      <c r="Y9" s="3">
        <v>3.3069151796856042</v>
      </c>
      <c r="Z9" t="s">
        <v>12</v>
      </c>
      <c r="AA9" s="3">
        <v>1.0012500152901409</v>
      </c>
      <c r="AB9" s="3">
        <v>1.3322676295501878E-15</v>
      </c>
    </row>
    <row r="10" spans="1:28" x14ac:dyDescent="0.25">
      <c r="A10" t="s">
        <v>16</v>
      </c>
      <c r="B10" s="22"/>
      <c r="C10" s="3">
        <v>0.17589179363808843</v>
      </c>
      <c r="D10" t="s">
        <v>13</v>
      </c>
      <c r="E10" s="3">
        <v>8.9623857173737095E-2</v>
      </c>
      <c r="F10" s="3">
        <v>4.9697845992725753E-2</v>
      </c>
      <c r="G10"/>
      <c r="H10" t="s">
        <v>16</v>
      </c>
      <c r="I10" s="22" t="s">
        <v>11</v>
      </c>
      <c r="J10" s="3">
        <v>0.35964054633726134</v>
      </c>
      <c r="K10" t="s">
        <v>13</v>
      </c>
      <c r="L10" s="3">
        <v>0.16842952623559032</v>
      </c>
      <c r="M10" s="3">
        <v>3.2739915902061822E-2</v>
      </c>
      <c r="N10" s="3">
        <v>0.71907604109853207</v>
      </c>
      <c r="O10" t="s">
        <v>14</v>
      </c>
      <c r="P10" s="3">
        <v>0.44770928312033414</v>
      </c>
      <c r="Q10" s="3">
        <v>0.1082469539327815</v>
      </c>
      <c r="S10" t="s">
        <v>16</v>
      </c>
      <c r="T10" s="22" t="s">
        <v>11</v>
      </c>
      <c r="U10" s="3">
        <v>0.61717055542289467</v>
      </c>
      <c r="V10" t="s">
        <v>14</v>
      </c>
      <c r="W10" s="3">
        <v>0.45937080325399177</v>
      </c>
      <c r="X10" s="3">
        <v>0.17910598323568738</v>
      </c>
      <c r="Y10" s="3">
        <v>3.5682170460697833</v>
      </c>
      <c r="Z10" t="s">
        <v>12</v>
      </c>
      <c r="AA10" s="3">
        <v>1.0248698972212478</v>
      </c>
      <c r="AB10" s="3">
        <v>6.2172489379008766E-15</v>
      </c>
    </row>
    <row r="11" spans="1:28" x14ac:dyDescent="0.25">
      <c r="A11" t="s">
        <v>17</v>
      </c>
      <c r="B11" s="22"/>
      <c r="C11" s="3">
        <v>0.17530096364753778</v>
      </c>
      <c r="D11" t="s">
        <v>13</v>
      </c>
      <c r="E11" s="3">
        <v>8.7822783151846356E-2</v>
      </c>
      <c r="F11" s="3">
        <v>4.5925633666624943E-2</v>
      </c>
      <c r="G11"/>
      <c r="H11" t="s">
        <v>17</v>
      </c>
      <c r="I11" s="22" t="s">
        <v>11</v>
      </c>
      <c r="J11" s="3">
        <v>0.81597073362636663</v>
      </c>
      <c r="K11" t="s">
        <v>12</v>
      </c>
      <c r="L11" s="3">
        <v>0.18685525885951138</v>
      </c>
      <c r="M11" s="3">
        <v>1.2604552906525512E-5</v>
      </c>
      <c r="N11" s="3">
        <v>0.72730206874303716</v>
      </c>
      <c r="O11" t="s">
        <v>14</v>
      </c>
      <c r="P11" s="3">
        <v>0.45673071105678092</v>
      </c>
      <c r="Q11" s="3">
        <v>0.11129284815666662</v>
      </c>
      <c r="S11" t="s">
        <v>17</v>
      </c>
      <c r="T11" s="22" t="s">
        <v>11</v>
      </c>
      <c r="U11" s="3">
        <v>0.65677391041872624</v>
      </c>
      <c r="V11" t="s">
        <v>14</v>
      </c>
      <c r="W11" s="3">
        <v>0.45995893573587965</v>
      </c>
      <c r="X11" s="3">
        <v>0.15332155358810695</v>
      </c>
      <c r="Y11" s="3">
        <v>3.7899756938535929</v>
      </c>
      <c r="Z11" t="s">
        <v>12</v>
      </c>
      <c r="AA11" s="3">
        <v>1.3774788343570603</v>
      </c>
      <c r="AB11" s="3">
        <v>6.5414071936942264E-9</v>
      </c>
    </row>
    <row r="12" spans="1:28" x14ac:dyDescent="0.25">
      <c r="A12" t="s">
        <v>18</v>
      </c>
      <c r="B12" s="22"/>
      <c r="C12" s="3">
        <v>-0.15097628290524637</v>
      </c>
      <c r="D12" t="s">
        <v>14</v>
      </c>
      <c r="E12" s="3">
        <v>9.3874785325675697E-2</v>
      </c>
      <c r="F12" s="3">
        <v>0.10777540063814262</v>
      </c>
      <c r="G12"/>
      <c r="H12" t="s">
        <v>18</v>
      </c>
      <c r="I12" s="22" t="s">
        <v>11</v>
      </c>
      <c r="J12" s="3">
        <v>-9.8334319043032206E-2</v>
      </c>
      <c r="K12" t="s">
        <v>14</v>
      </c>
      <c r="L12" s="3">
        <v>0.20970349749084546</v>
      </c>
      <c r="M12" s="3">
        <v>0.6391262916397944</v>
      </c>
      <c r="N12" s="3">
        <v>1.7805797172569466</v>
      </c>
      <c r="O12" t="s">
        <v>12</v>
      </c>
      <c r="P12" s="3">
        <v>0.33969916761335361</v>
      </c>
      <c r="Q12" s="3">
        <v>1.5915826345747064E-7</v>
      </c>
      <c r="S12" t="s">
        <v>18</v>
      </c>
      <c r="T12" s="22" t="s">
        <v>11</v>
      </c>
      <c r="U12" s="3">
        <v>-0.87749977972554072</v>
      </c>
      <c r="V12" t="s">
        <v>42</v>
      </c>
      <c r="W12" s="3">
        <v>0.49627190227297119</v>
      </c>
      <c r="X12" s="3">
        <v>7.7030234854005286E-2</v>
      </c>
      <c r="Y12" s="3">
        <v>6.0438210378225401</v>
      </c>
      <c r="Z12" t="s">
        <v>12</v>
      </c>
      <c r="AA12" s="3">
        <v>2.010303429029062</v>
      </c>
      <c r="AB12" s="3">
        <v>7.0147220128324861E-5</v>
      </c>
    </row>
    <row r="13" spans="1:28" x14ac:dyDescent="0.25">
      <c r="A13" t="s">
        <v>19</v>
      </c>
      <c r="B13" s="22"/>
      <c r="C13" s="3">
        <v>2.2469765668163224</v>
      </c>
      <c r="D13" t="s">
        <v>12</v>
      </c>
      <c r="E13" s="3">
        <v>9.2770977207433852E-2</v>
      </c>
      <c r="F13" s="3">
        <v>0</v>
      </c>
      <c r="G13"/>
      <c r="H13" t="s">
        <v>19</v>
      </c>
      <c r="I13" s="22" t="s">
        <v>20</v>
      </c>
      <c r="J13" s="3">
        <v>1.7789770901002393</v>
      </c>
      <c r="K13" t="s">
        <v>12</v>
      </c>
      <c r="L13" s="3">
        <v>0.10538368271823524</v>
      </c>
      <c r="M13" s="3">
        <v>0</v>
      </c>
      <c r="N13" s="3">
        <v>0.80949599905884007</v>
      </c>
      <c r="O13" t="s">
        <v>12</v>
      </c>
      <c r="P13" s="3">
        <v>5.2170261845715896E-2</v>
      </c>
      <c r="Q13" s="3">
        <v>0</v>
      </c>
      <c r="S13" t="s">
        <v>19</v>
      </c>
      <c r="T13" s="22" t="s">
        <v>20</v>
      </c>
      <c r="U13" s="3">
        <v>2.1696556757509207</v>
      </c>
      <c r="V13" t="s">
        <v>12</v>
      </c>
      <c r="W13" s="3">
        <v>0.19955233218258492</v>
      </c>
      <c r="X13" s="3">
        <v>0</v>
      </c>
      <c r="Y13" s="3">
        <v>1.4477730004056075</v>
      </c>
      <c r="Z13" t="s">
        <v>12</v>
      </c>
      <c r="AA13" s="3">
        <v>0.14031068866324203</v>
      </c>
      <c r="AB13" s="3">
        <v>0</v>
      </c>
    </row>
    <row r="14" spans="1:28" x14ac:dyDescent="0.25">
      <c r="B14" s="22"/>
      <c r="C14" s="3" t="s">
        <v>21</v>
      </c>
      <c r="G14"/>
      <c r="I14" s="22"/>
      <c r="J14" s="3" t="s">
        <v>21</v>
      </c>
      <c r="L14" s="3"/>
      <c r="M14" s="3"/>
      <c r="N14" s="3"/>
      <c r="P14" s="3"/>
      <c r="Q14" s="3"/>
      <c r="T14" s="22"/>
      <c r="U14" s="3" t="s">
        <v>21</v>
      </c>
      <c r="W14" s="3"/>
      <c r="X14" s="3"/>
      <c r="Y14" s="3"/>
      <c r="AA14" s="3"/>
      <c r="AB14" s="3"/>
    </row>
    <row r="15" spans="1:28" s="11" customFormat="1" x14ac:dyDescent="0.25">
      <c r="A15" s="2" t="s">
        <v>4</v>
      </c>
      <c r="B15" s="22"/>
      <c r="C15" s="23" t="s">
        <v>6</v>
      </c>
      <c r="D15" s="22" t="s">
        <v>7</v>
      </c>
      <c r="E15" s="23" t="s">
        <v>8</v>
      </c>
      <c r="F15" s="23" t="s">
        <v>9</v>
      </c>
      <c r="G15"/>
      <c r="H15" s="2" t="s">
        <v>4</v>
      </c>
      <c r="I15" s="22"/>
      <c r="J15" s="23" t="s">
        <v>6</v>
      </c>
      <c r="K15" s="22" t="s">
        <v>7</v>
      </c>
      <c r="L15" s="23" t="s">
        <v>8</v>
      </c>
      <c r="M15" s="23" t="s">
        <v>9</v>
      </c>
      <c r="N15" s="23"/>
      <c r="O15" s="22"/>
      <c r="P15" s="23"/>
      <c r="Q15" s="23"/>
      <c r="R15"/>
      <c r="S15" s="2" t="s">
        <v>4</v>
      </c>
      <c r="T15" s="22"/>
      <c r="U15" s="23" t="s">
        <v>6</v>
      </c>
      <c r="V15" s="22" t="s">
        <v>7</v>
      </c>
      <c r="W15" s="23" t="s">
        <v>8</v>
      </c>
      <c r="X15" s="23" t="s">
        <v>9</v>
      </c>
      <c r="Y15" s="23"/>
      <c r="Z15" s="22"/>
      <c r="AA15" s="23"/>
      <c r="AB15" s="23"/>
    </row>
    <row r="16" spans="1:28" x14ac:dyDescent="0.25">
      <c r="A16" t="s">
        <v>22</v>
      </c>
      <c r="B16" s="22"/>
      <c r="C16" s="3">
        <v>-0.40678633298100114</v>
      </c>
      <c r="D16" t="s">
        <v>12</v>
      </c>
      <c r="E16" s="3">
        <v>5.7543472366899391E-2</v>
      </c>
      <c r="F16" s="3">
        <v>1.5583090373638697E-12</v>
      </c>
      <c r="G16"/>
      <c r="H16" t="s">
        <v>22</v>
      </c>
      <c r="I16" s="22"/>
      <c r="J16" s="3">
        <v>-0.47461915056978232</v>
      </c>
      <c r="K16" t="s">
        <v>12</v>
      </c>
      <c r="L16" s="3">
        <v>1.9237162091866301E-2</v>
      </c>
      <c r="M16" s="3">
        <v>0</v>
      </c>
      <c r="N16" s="3"/>
      <c r="P16" s="3"/>
      <c r="Q16" s="3"/>
      <c r="S16" t="s">
        <v>22</v>
      </c>
      <c r="T16" s="22"/>
      <c r="U16" s="3">
        <v>-0.34336888644871877</v>
      </c>
      <c r="V16" t="s">
        <v>12</v>
      </c>
      <c r="W16" s="3">
        <v>3.5587987418762422E-2</v>
      </c>
      <c r="X16" s="3">
        <v>0</v>
      </c>
      <c r="Y16" s="3"/>
      <c r="AA16" s="3"/>
      <c r="AB16" s="3"/>
    </row>
    <row r="17" spans="1:28" x14ac:dyDescent="0.25">
      <c r="B17" s="22"/>
      <c r="G17"/>
      <c r="I17" s="22"/>
      <c r="L17" s="3"/>
      <c r="M17" s="3"/>
      <c r="N17" s="3"/>
      <c r="P17" s="3"/>
      <c r="Q17" s="3"/>
      <c r="T17" s="22"/>
      <c r="U17" s="3"/>
      <c r="W17" s="3"/>
      <c r="X17" s="3"/>
      <c r="Y17" s="3"/>
      <c r="AA17" s="3"/>
      <c r="AB17" s="3"/>
    </row>
    <row r="18" spans="1:28" x14ac:dyDescent="0.25">
      <c r="A18" t="s">
        <v>23</v>
      </c>
      <c r="B18" s="17"/>
      <c r="G18"/>
      <c r="H18" t="s">
        <v>23</v>
      </c>
      <c r="I18" s="17"/>
      <c r="L18" s="3"/>
      <c r="M18" s="3"/>
      <c r="N18" s="3"/>
      <c r="P18" s="3"/>
      <c r="Q18" s="3"/>
      <c r="S18" t="s">
        <v>23</v>
      </c>
      <c r="T18" s="17"/>
      <c r="U18" s="3"/>
      <c r="W18" s="3"/>
      <c r="X18" s="3"/>
      <c r="Y18" s="3"/>
      <c r="AA18" s="3"/>
      <c r="AB18" s="3"/>
    </row>
    <row r="19" spans="1:28" x14ac:dyDescent="0.25">
      <c r="A19" t="s">
        <v>24</v>
      </c>
      <c r="B19" s="46">
        <v>-2809.0929819591506</v>
      </c>
      <c r="C19" s="47"/>
      <c r="G19"/>
      <c r="H19" t="s">
        <v>24</v>
      </c>
      <c r="I19" s="46">
        <v>-2155.135960738533</v>
      </c>
      <c r="J19" s="47"/>
      <c r="L19" s="3"/>
      <c r="M19" s="3"/>
      <c r="N19" s="3"/>
      <c r="P19" s="3"/>
      <c r="Q19" s="3"/>
      <c r="S19" t="s">
        <v>24</v>
      </c>
      <c r="T19" s="46">
        <v>-2047.3068743953825</v>
      </c>
      <c r="U19" s="47"/>
      <c r="W19" s="3"/>
      <c r="X19" s="3"/>
      <c r="Y19" s="3"/>
      <c r="AA19" s="3"/>
      <c r="AB19" s="3"/>
    </row>
    <row r="20" spans="1:28" x14ac:dyDescent="0.25">
      <c r="A20" t="s">
        <v>25</v>
      </c>
      <c r="B20" s="46">
        <v>-3907.2678853923703</v>
      </c>
      <c r="C20" s="47"/>
      <c r="G20"/>
      <c r="H20" t="s">
        <v>25</v>
      </c>
      <c r="I20" s="46">
        <v>-3907.2678853923703</v>
      </c>
      <c r="J20" s="47"/>
      <c r="L20" s="3"/>
      <c r="M20" s="3"/>
      <c r="N20" s="3"/>
      <c r="P20" s="3"/>
      <c r="Q20" s="3"/>
      <c r="S20" t="s">
        <v>25</v>
      </c>
      <c r="T20" s="46">
        <v>-3907.2678853923703</v>
      </c>
      <c r="U20" s="47"/>
      <c r="W20" s="3"/>
      <c r="X20" s="3"/>
      <c r="Y20" s="3"/>
      <c r="AA20" s="3"/>
      <c r="AB20" s="3"/>
    </row>
    <row r="21" spans="1:28" x14ac:dyDescent="0.25">
      <c r="A21" t="s">
        <v>26</v>
      </c>
      <c r="B21" s="42">
        <v>0.28105953716120502</v>
      </c>
      <c r="C21" s="43"/>
      <c r="G21"/>
      <c r="H21" t="s">
        <v>26</v>
      </c>
      <c r="I21" s="42">
        <v>0.44842892170365922</v>
      </c>
      <c r="J21" s="43"/>
      <c r="L21" s="3"/>
      <c r="M21" s="3"/>
      <c r="N21" s="3"/>
      <c r="P21" s="3"/>
      <c r="Q21" s="3"/>
      <c r="S21" t="s">
        <v>26</v>
      </c>
      <c r="T21" s="42">
        <v>0.47602597660390755</v>
      </c>
      <c r="U21" s="43"/>
      <c r="W21" s="3"/>
      <c r="X21" s="3"/>
      <c r="Y21" s="3"/>
      <c r="AA21" s="3"/>
      <c r="AB21" s="3"/>
    </row>
    <row r="22" spans="1:28" x14ac:dyDescent="0.25">
      <c r="A22" t="s">
        <v>27</v>
      </c>
      <c r="B22" s="42">
        <v>0.48189103758867735</v>
      </c>
      <c r="C22" s="43"/>
      <c r="G22"/>
      <c r="H22" t="s">
        <v>27</v>
      </c>
      <c r="I22" s="42">
        <v>0.57063640487030265</v>
      </c>
      <c r="J22" s="43"/>
      <c r="L22" s="3"/>
      <c r="M22" s="3"/>
      <c r="N22" s="3"/>
      <c r="P22" s="3"/>
      <c r="Q22" s="3"/>
      <c r="S22" t="s">
        <v>27</v>
      </c>
      <c r="T22" s="42">
        <v>0.58520773262367598</v>
      </c>
      <c r="U22" s="43"/>
      <c r="W22" s="3"/>
      <c r="X22" s="3"/>
      <c r="Y22" s="3"/>
      <c r="AA22" s="3"/>
      <c r="AB22" s="3"/>
    </row>
    <row r="23" spans="1:28" x14ac:dyDescent="0.25">
      <c r="A23" t="s">
        <v>77</v>
      </c>
      <c r="B23" s="42">
        <v>1.5852124687797362</v>
      </c>
      <c r="C23" s="43"/>
      <c r="G23"/>
      <c r="H23" t="s">
        <v>77</v>
      </c>
      <c r="I23" s="42">
        <v>1.2232355035067639</v>
      </c>
      <c r="J23" s="43"/>
      <c r="L23" s="3"/>
      <c r="M23" s="3"/>
      <c r="N23" s="3"/>
      <c r="P23" s="3"/>
      <c r="Q23" s="3"/>
      <c r="S23" t="s">
        <v>77</v>
      </c>
      <c r="T23" s="42">
        <v>1.1879184229316373</v>
      </c>
      <c r="U23" s="43"/>
      <c r="W23" s="3"/>
      <c r="X23" s="3"/>
      <c r="Y23" s="3"/>
      <c r="AA23" s="3"/>
      <c r="AB23" s="3"/>
    </row>
    <row r="24" spans="1:28" x14ac:dyDescent="0.25">
      <c r="A24" t="s">
        <v>78</v>
      </c>
      <c r="B24" s="42">
        <v>1.6043092907444589</v>
      </c>
      <c r="C24" s="43"/>
      <c r="G24"/>
      <c r="H24" t="s">
        <v>78</v>
      </c>
      <c r="I24" s="42">
        <v>1.2596930727121438</v>
      </c>
      <c r="J24" s="43"/>
      <c r="L24" s="3"/>
      <c r="M24" s="3"/>
      <c r="N24" s="3"/>
      <c r="P24" s="3"/>
      <c r="Q24" s="3"/>
      <c r="S24" t="s">
        <v>78</v>
      </c>
      <c r="T24" s="42">
        <v>1.3024993547199737</v>
      </c>
      <c r="U24" s="43"/>
      <c r="W24" s="3"/>
      <c r="X24" s="3"/>
      <c r="Y24" s="3"/>
      <c r="AA24" s="3"/>
      <c r="AB24" s="3"/>
    </row>
    <row r="25" spans="1:28" x14ac:dyDescent="0.25">
      <c r="A25" s="18" t="s">
        <v>39</v>
      </c>
      <c r="B25" s="44">
        <v>3558</v>
      </c>
      <c r="C25" s="45"/>
      <c r="G25"/>
      <c r="H25" s="18" t="s">
        <v>39</v>
      </c>
      <c r="I25" s="44">
        <v>3558</v>
      </c>
      <c r="J25" s="45"/>
      <c r="L25" s="3"/>
      <c r="M25" s="3"/>
      <c r="N25" s="3"/>
      <c r="P25" s="3"/>
      <c r="Q25" s="3"/>
      <c r="S25" s="18" t="s">
        <v>39</v>
      </c>
      <c r="T25" s="44">
        <v>3558</v>
      </c>
      <c r="U25" s="45"/>
      <c r="W25" s="3"/>
      <c r="X25" s="3"/>
      <c r="Y25" s="3"/>
      <c r="AA25" s="3"/>
      <c r="AB25" s="3"/>
    </row>
    <row r="26" spans="1:28" x14ac:dyDescent="0.25">
      <c r="A26" s="18" t="s">
        <v>41</v>
      </c>
      <c r="B26" s="44">
        <v>593</v>
      </c>
      <c r="C26" s="45"/>
      <c r="G26"/>
      <c r="H26" s="18" t="s">
        <v>41</v>
      </c>
      <c r="I26" s="44">
        <v>593</v>
      </c>
      <c r="J26" s="45"/>
      <c r="L26" s="3"/>
      <c r="M26" s="3"/>
      <c r="N26" s="3"/>
      <c r="P26" s="3"/>
      <c r="Q26" s="3"/>
      <c r="S26" s="18" t="s">
        <v>41</v>
      </c>
      <c r="T26" s="44">
        <v>593</v>
      </c>
      <c r="U26" s="45"/>
      <c r="W26" s="3"/>
      <c r="X26" s="3"/>
      <c r="Y26" s="3"/>
      <c r="AA26" s="3"/>
      <c r="AB26" s="3"/>
    </row>
    <row r="27" spans="1:28" x14ac:dyDescent="0.25">
      <c r="A27" s="18" t="s">
        <v>40</v>
      </c>
      <c r="B27" s="44">
        <v>11</v>
      </c>
      <c r="C27" s="45"/>
      <c r="G27"/>
      <c r="H27" s="18" t="s">
        <v>40</v>
      </c>
      <c r="I27" s="44">
        <v>21</v>
      </c>
      <c r="J27" s="45"/>
      <c r="L27" s="3"/>
      <c r="M27" s="3"/>
      <c r="N27" s="3"/>
      <c r="P27" s="3"/>
      <c r="Q27" s="3"/>
      <c r="S27" s="18" t="s">
        <v>40</v>
      </c>
      <c r="T27" s="44">
        <v>66</v>
      </c>
      <c r="U27" s="45"/>
      <c r="W27" s="3"/>
      <c r="X27" s="3"/>
      <c r="Y27" s="3"/>
      <c r="AA27" s="3"/>
      <c r="AB27" s="3"/>
    </row>
    <row r="28" spans="1:28" x14ac:dyDescent="0.25">
      <c r="A28" t="s">
        <v>28</v>
      </c>
      <c r="B28" s="17"/>
      <c r="G28"/>
      <c r="I28" s="17"/>
      <c r="L28" s="3"/>
      <c r="M28" s="3"/>
      <c r="N28" s="3"/>
      <c r="P28" s="3"/>
      <c r="Q28" s="3"/>
      <c r="T28" s="17"/>
      <c r="U28" s="3"/>
      <c r="W28" s="3"/>
      <c r="X28" s="3"/>
      <c r="Y28" s="3"/>
      <c r="AA28" s="3"/>
      <c r="AB28" s="3"/>
    </row>
    <row r="29" spans="1:28" x14ac:dyDescent="0.25">
      <c r="A29" t="s">
        <v>29</v>
      </c>
      <c r="B29" s="2" t="s">
        <v>30</v>
      </c>
      <c r="G29"/>
      <c r="H29" t="s">
        <v>29</v>
      </c>
      <c r="I29" s="2" t="s">
        <v>70</v>
      </c>
      <c r="L29" s="3"/>
      <c r="M29" s="3"/>
      <c r="N29" s="3"/>
      <c r="P29" s="3"/>
      <c r="Q29" s="3"/>
      <c r="S29" t="s">
        <v>29</v>
      </c>
      <c r="T29" s="2" t="s">
        <v>70</v>
      </c>
      <c r="U29" s="3"/>
      <c r="W29" s="3"/>
      <c r="X29" s="3"/>
      <c r="Y29" s="3"/>
      <c r="AA29" s="3"/>
      <c r="AB29" s="3"/>
    </row>
    <row r="30" spans="1:28" x14ac:dyDescent="0.25">
      <c r="A30" t="s">
        <v>33</v>
      </c>
      <c r="B30" s="2" t="s">
        <v>34</v>
      </c>
      <c r="G30"/>
      <c r="H30" t="s">
        <v>31</v>
      </c>
      <c r="I30" s="2" t="s">
        <v>32</v>
      </c>
      <c r="L30" s="3"/>
      <c r="M30" s="3"/>
      <c r="N30" s="3"/>
      <c r="P30" s="3"/>
      <c r="Q30" s="3"/>
      <c r="S30" t="s">
        <v>31</v>
      </c>
      <c r="T30" s="2" t="s">
        <v>32</v>
      </c>
      <c r="U30" s="3"/>
      <c r="W30" s="3"/>
      <c r="X30" s="3"/>
      <c r="Y30" s="3"/>
      <c r="AA30" s="3"/>
      <c r="AB30" s="3"/>
    </row>
    <row r="31" spans="1:28" x14ac:dyDescent="0.25">
      <c r="A31" t="s">
        <v>35</v>
      </c>
      <c r="B31" s="2" t="s">
        <v>36</v>
      </c>
      <c r="G31"/>
      <c r="H31" t="s">
        <v>33</v>
      </c>
      <c r="I31" s="2" t="s">
        <v>34</v>
      </c>
      <c r="L31" s="3"/>
      <c r="M31" s="3"/>
      <c r="N31" s="3"/>
      <c r="P31" s="3"/>
      <c r="Q31" s="3"/>
      <c r="S31" t="s">
        <v>33</v>
      </c>
      <c r="T31" s="2" t="s">
        <v>34</v>
      </c>
      <c r="U31" s="3"/>
      <c r="W31" s="3"/>
      <c r="X31" s="3"/>
      <c r="Y31" s="3"/>
      <c r="AA31" s="3"/>
      <c r="AB31" s="3"/>
    </row>
    <row r="32" spans="1:28" x14ac:dyDescent="0.25">
      <c r="A32" t="s">
        <v>37</v>
      </c>
      <c r="B32" s="2" t="s">
        <v>38</v>
      </c>
      <c r="G32"/>
      <c r="H32" t="s">
        <v>35</v>
      </c>
      <c r="I32" s="2" t="s">
        <v>36</v>
      </c>
      <c r="L32" s="3"/>
      <c r="M32" s="3"/>
      <c r="N32" s="3"/>
      <c r="P32" s="3"/>
      <c r="Q32" s="3"/>
      <c r="S32" t="s">
        <v>35</v>
      </c>
      <c r="T32" s="2" t="s">
        <v>36</v>
      </c>
      <c r="U32" s="3"/>
      <c r="W32" s="3"/>
      <c r="X32" s="3"/>
      <c r="Y32" s="3"/>
      <c r="AA32" s="3"/>
      <c r="AB32" s="3"/>
    </row>
    <row r="33" spans="1:28" x14ac:dyDescent="0.25">
      <c r="C33"/>
      <c r="E33"/>
      <c r="F33"/>
      <c r="G33"/>
      <c r="H33" t="s">
        <v>37</v>
      </c>
      <c r="I33" s="2" t="s">
        <v>79</v>
      </c>
      <c r="L33" s="3"/>
      <c r="M33" s="3"/>
      <c r="N33" s="3"/>
      <c r="P33" s="3"/>
      <c r="Q33" s="3"/>
      <c r="S33" t="s">
        <v>37</v>
      </c>
      <c r="T33" s="2" t="s">
        <v>79</v>
      </c>
      <c r="U33" s="3"/>
      <c r="W33" s="3"/>
      <c r="X33" s="3"/>
      <c r="Y33" s="3"/>
      <c r="AA33" s="3"/>
      <c r="AB33" s="3"/>
    </row>
    <row r="35" spans="1:28" x14ac:dyDescent="0.25">
      <c r="A35" s="10" t="s">
        <v>44</v>
      </c>
      <c r="B35" s="10" t="s">
        <v>43</v>
      </c>
      <c r="C35" s="4" t="s">
        <v>9</v>
      </c>
      <c r="H35" s="12" t="s">
        <v>44</v>
      </c>
      <c r="I35" s="12" t="s">
        <v>43</v>
      </c>
      <c r="J35" s="4" t="s">
        <v>9</v>
      </c>
      <c r="S35" s="12" t="s">
        <v>44</v>
      </c>
      <c r="T35" s="12" t="s">
        <v>43</v>
      </c>
      <c r="U35" s="4" t="s">
        <v>9</v>
      </c>
    </row>
    <row r="36" spans="1:28" x14ac:dyDescent="0.25">
      <c r="A36" s="3">
        <f>-2*(B19-Separately!B21)</f>
        <v>47.980592705552226</v>
      </c>
      <c r="B36" s="15">
        <f>-(B27-Separately!B29)</f>
        <v>2</v>
      </c>
      <c r="C36" s="3">
        <f>CHIDIST(A36,B36)</f>
        <v>3.8119454291954542E-11</v>
      </c>
      <c r="H36" s="3">
        <f>-2*(I19-Separately!I21)</f>
        <v>17.444860756295384</v>
      </c>
      <c r="I36" s="15">
        <f>-(I27-Separately!I29)</f>
        <v>4</v>
      </c>
      <c r="J36" s="3">
        <f>CHIDIST(H36,I36)</f>
        <v>1.5836946873935313E-3</v>
      </c>
      <c r="S36" s="3">
        <f>-2*(T19-Separately!T21)</f>
        <v>55.031846653786943</v>
      </c>
      <c r="T36" s="15">
        <f>-(T27-Separately!T29)</f>
        <v>25</v>
      </c>
      <c r="U36" s="3">
        <f>CHIDIST(S36,T36)</f>
        <v>4.8742263527253959E-4</v>
      </c>
    </row>
    <row r="39" spans="1:28" x14ac:dyDescent="0.25">
      <c r="A39" t="s">
        <v>45</v>
      </c>
      <c r="B39" t="s">
        <v>69</v>
      </c>
      <c r="H39" t="s">
        <v>0</v>
      </c>
      <c r="I39" t="s">
        <v>69</v>
      </c>
      <c r="L39" s="3"/>
      <c r="M39" s="3"/>
      <c r="N39" s="3" t="s">
        <v>28</v>
      </c>
      <c r="P39" s="3"/>
      <c r="Q39" s="3"/>
      <c r="S39" t="s">
        <v>46</v>
      </c>
      <c r="T39" t="s">
        <v>69</v>
      </c>
      <c r="U39" s="3"/>
      <c r="W39" s="3"/>
      <c r="X39" s="3"/>
      <c r="Y39" s="3" t="s">
        <v>28</v>
      </c>
      <c r="AA39" s="3"/>
      <c r="AB39" s="3"/>
    </row>
    <row r="40" spans="1:28" x14ac:dyDescent="0.25">
      <c r="B40" s="22"/>
      <c r="I40" s="22"/>
      <c r="J40" s="3" t="s">
        <v>2</v>
      </c>
      <c r="L40" s="3"/>
      <c r="M40" s="3"/>
      <c r="N40" s="3" t="s">
        <v>3</v>
      </c>
      <c r="P40" s="3"/>
      <c r="Q40" s="3"/>
      <c r="T40" s="22"/>
      <c r="U40" s="3" t="s">
        <v>2</v>
      </c>
      <c r="W40" s="3"/>
      <c r="X40" s="3"/>
      <c r="Y40" s="3" t="s">
        <v>3</v>
      </c>
      <c r="AA40" s="3"/>
      <c r="AB40" s="3"/>
    </row>
    <row r="41" spans="1:28" x14ac:dyDescent="0.25">
      <c r="A41" s="2" t="s">
        <v>4</v>
      </c>
      <c r="B41" s="22"/>
      <c r="C41" s="21" t="s">
        <v>6</v>
      </c>
      <c r="D41" s="22" t="s">
        <v>7</v>
      </c>
      <c r="E41" s="21" t="s">
        <v>8</v>
      </c>
      <c r="F41" s="21" t="s">
        <v>9</v>
      </c>
      <c r="H41" s="2" t="s">
        <v>4</v>
      </c>
      <c r="I41" s="22" t="s">
        <v>5</v>
      </c>
      <c r="J41" s="21" t="s">
        <v>6</v>
      </c>
      <c r="K41" s="22" t="s">
        <v>7</v>
      </c>
      <c r="L41" s="21" t="s">
        <v>8</v>
      </c>
      <c r="M41" s="21" t="s">
        <v>9</v>
      </c>
      <c r="N41" s="21" t="s">
        <v>6</v>
      </c>
      <c r="O41" s="22" t="s">
        <v>7</v>
      </c>
      <c r="P41" s="21" t="s">
        <v>8</v>
      </c>
      <c r="Q41" s="21" t="s">
        <v>9</v>
      </c>
      <c r="S41" s="2" t="s">
        <v>4</v>
      </c>
      <c r="T41" s="22" t="s">
        <v>5</v>
      </c>
      <c r="U41" s="21" t="s">
        <v>6</v>
      </c>
      <c r="V41" s="22" t="s">
        <v>7</v>
      </c>
      <c r="W41" s="21" t="s">
        <v>8</v>
      </c>
      <c r="X41" s="21" t="s">
        <v>9</v>
      </c>
      <c r="Y41" s="21" t="s">
        <v>6</v>
      </c>
      <c r="Z41" s="22" t="s">
        <v>7</v>
      </c>
      <c r="AA41" s="21" t="s">
        <v>8</v>
      </c>
      <c r="AB41" s="21" t="s">
        <v>9</v>
      </c>
    </row>
    <row r="42" spans="1:28" x14ac:dyDescent="0.25">
      <c r="A42" t="s">
        <v>10</v>
      </c>
      <c r="B42" s="22"/>
      <c r="C42" s="3">
        <v>-0.31523508779861248</v>
      </c>
      <c r="D42" t="s">
        <v>12</v>
      </c>
      <c r="E42" s="3">
        <v>6.5636129819587316E-2</v>
      </c>
      <c r="F42" s="3">
        <v>1.5648735434137251E-6</v>
      </c>
      <c r="H42" t="s">
        <v>10</v>
      </c>
      <c r="I42" s="22" t="s">
        <v>11</v>
      </c>
      <c r="J42" s="3">
        <v>-0.40820475538659201</v>
      </c>
      <c r="K42" t="s">
        <v>12</v>
      </c>
      <c r="L42" s="3">
        <v>9.5234536362487493E-3</v>
      </c>
      <c r="M42" s="3">
        <v>0</v>
      </c>
      <c r="N42" s="3">
        <v>0.65136326614332696</v>
      </c>
      <c r="O42" t="s">
        <v>12</v>
      </c>
      <c r="P42" s="3">
        <v>4.5634985943562821E-3</v>
      </c>
      <c r="Q42" s="3">
        <v>0</v>
      </c>
      <c r="S42" t="s">
        <v>10</v>
      </c>
      <c r="T42" s="22" t="s">
        <v>11</v>
      </c>
      <c r="U42" s="3">
        <v>-0.54244864515438596</v>
      </c>
      <c r="V42" t="s">
        <v>12</v>
      </c>
      <c r="W42" s="3">
        <v>5.4004569041474861E-2</v>
      </c>
      <c r="X42" s="3">
        <v>0</v>
      </c>
      <c r="Y42" s="3">
        <v>0.73193854054219321</v>
      </c>
      <c r="Z42" t="s">
        <v>12</v>
      </c>
      <c r="AA42" s="3">
        <v>6.6877830207026992E-2</v>
      </c>
      <c r="AB42" s="3">
        <v>0</v>
      </c>
    </row>
    <row r="43" spans="1:28" x14ac:dyDescent="0.25">
      <c r="A43" t="s">
        <v>47</v>
      </c>
      <c r="B43" s="22"/>
      <c r="C43" s="3">
        <v>-0.71035078989861689</v>
      </c>
      <c r="D43" t="s">
        <v>12</v>
      </c>
      <c r="E43" s="3">
        <v>4.5605748425067351E-2</v>
      </c>
      <c r="F43" s="3">
        <v>0</v>
      </c>
      <c r="H43" t="s">
        <v>47</v>
      </c>
      <c r="I43" s="22" t="s">
        <v>11</v>
      </c>
      <c r="J43" s="3">
        <v>-0.68284834192714861</v>
      </c>
      <c r="K43" t="s">
        <v>12</v>
      </c>
      <c r="L43" s="3">
        <v>7.1847183915858146E-3</v>
      </c>
      <c r="M43" s="3">
        <v>0</v>
      </c>
      <c r="N43" s="3">
        <v>0.53365081698203964</v>
      </c>
      <c r="O43" t="s">
        <v>12</v>
      </c>
      <c r="P43" s="3">
        <v>4.3613137622889424E-3</v>
      </c>
      <c r="Q43" s="3">
        <v>0</v>
      </c>
      <c r="S43" t="s">
        <v>47</v>
      </c>
      <c r="T43" s="22" t="s">
        <v>11</v>
      </c>
      <c r="U43" s="3">
        <v>-0.65330802242291797</v>
      </c>
      <c r="V43" t="s">
        <v>12</v>
      </c>
      <c r="W43" s="3">
        <v>4.3449905383298459E-2</v>
      </c>
      <c r="X43" s="3">
        <v>0</v>
      </c>
      <c r="Y43" s="3">
        <v>0.50774473522028896</v>
      </c>
      <c r="Z43" t="s">
        <v>12</v>
      </c>
      <c r="AA43" s="3">
        <v>2.7991070741410631E-2</v>
      </c>
      <c r="AB43" s="3">
        <v>0</v>
      </c>
    </row>
    <row r="44" spans="1:28" x14ac:dyDescent="0.25">
      <c r="A44" t="s">
        <v>48</v>
      </c>
      <c r="B44" s="22"/>
      <c r="C44" s="3">
        <v>0.1172683451167289</v>
      </c>
      <c r="D44" t="s">
        <v>12</v>
      </c>
      <c r="E44" s="3">
        <v>4.2336105462843651E-2</v>
      </c>
      <c r="F44" s="3">
        <v>5.6067135506536747E-3</v>
      </c>
      <c r="H44" t="s">
        <v>48</v>
      </c>
      <c r="I44" s="22" t="s">
        <v>11</v>
      </c>
      <c r="J44" s="3">
        <v>0.18367839264997887</v>
      </c>
      <c r="K44" t="s">
        <v>12</v>
      </c>
      <c r="L44" s="3">
        <v>8.3768091015586355E-3</v>
      </c>
      <c r="M44" s="3">
        <v>0</v>
      </c>
      <c r="N44" s="3">
        <v>0.3334173639072357</v>
      </c>
      <c r="O44" t="s">
        <v>12</v>
      </c>
      <c r="P44" s="3">
        <v>6.1096915350799825E-3</v>
      </c>
      <c r="Q44" s="3">
        <v>0</v>
      </c>
      <c r="S44" t="s">
        <v>48</v>
      </c>
      <c r="T44" s="22" t="s">
        <v>11</v>
      </c>
      <c r="U44" s="3">
        <v>0.21529360658408017</v>
      </c>
      <c r="V44" t="s">
        <v>12</v>
      </c>
      <c r="W44" s="3">
        <v>3.9712329063891202E-2</v>
      </c>
      <c r="X44" s="3">
        <v>5.9157524434638731E-8</v>
      </c>
      <c r="Y44" s="3">
        <v>0.2357280979029627</v>
      </c>
      <c r="Z44" t="s">
        <v>12</v>
      </c>
      <c r="AA44" s="3">
        <v>4.5520311751386877E-2</v>
      </c>
      <c r="AB44" s="3">
        <v>0</v>
      </c>
    </row>
    <row r="45" spans="1:28" x14ac:dyDescent="0.25">
      <c r="A45" t="s">
        <v>49</v>
      </c>
      <c r="B45" s="22"/>
      <c r="C45" s="3">
        <v>-0.35924236144285104</v>
      </c>
      <c r="D45" t="s">
        <v>12</v>
      </c>
      <c r="E45" s="3">
        <v>4.5732201133120036E-2</v>
      </c>
      <c r="F45" s="3">
        <v>3.9968028886505635E-15</v>
      </c>
      <c r="H45" t="s">
        <v>49</v>
      </c>
      <c r="I45" s="22" t="s">
        <v>11</v>
      </c>
      <c r="J45" s="3">
        <v>-0.42945965445393053</v>
      </c>
      <c r="K45" t="s">
        <v>12</v>
      </c>
      <c r="L45" s="3">
        <v>7.8772953387488218E-3</v>
      </c>
      <c r="M45" s="3">
        <v>0</v>
      </c>
      <c r="N45" s="3">
        <v>0.40960067051149718</v>
      </c>
      <c r="O45" t="s">
        <v>12</v>
      </c>
      <c r="P45" s="3">
        <v>5.1178642840977806E-3</v>
      </c>
      <c r="Q45" s="3">
        <v>0</v>
      </c>
      <c r="S45" t="s">
        <v>49</v>
      </c>
      <c r="T45" s="22" t="s">
        <v>11</v>
      </c>
      <c r="U45" s="3">
        <v>-0.44664493716098186</v>
      </c>
      <c r="V45" t="s">
        <v>12</v>
      </c>
      <c r="W45" s="3">
        <v>4.4532306488515166E-2</v>
      </c>
      <c r="X45" s="3">
        <v>0</v>
      </c>
      <c r="Y45" s="3">
        <v>0.44525225779723704</v>
      </c>
      <c r="Z45" t="s">
        <v>12</v>
      </c>
      <c r="AA45" s="3">
        <v>3.4207997618871368E-2</v>
      </c>
      <c r="AB45" s="3">
        <v>0</v>
      </c>
    </row>
    <row r="46" spans="1:28" x14ac:dyDescent="0.25">
      <c r="A46" t="s">
        <v>50</v>
      </c>
      <c r="B46" s="22"/>
      <c r="C46" s="3">
        <v>3.5405006475958581E-2</v>
      </c>
      <c r="D46" t="s">
        <v>14</v>
      </c>
      <c r="E46" s="3">
        <v>4.2966589857776905E-2</v>
      </c>
      <c r="F46" s="3">
        <v>0.40993246406572781</v>
      </c>
      <c r="H46" t="s">
        <v>50</v>
      </c>
      <c r="I46" s="22" t="s">
        <v>11</v>
      </c>
      <c r="J46" s="3">
        <v>1.0231554316904763E-2</v>
      </c>
      <c r="K46" t="s">
        <v>14</v>
      </c>
      <c r="L46" s="3">
        <v>8.2946104175403781E-3</v>
      </c>
      <c r="M46" s="3">
        <v>0.21738242758832138</v>
      </c>
      <c r="N46" s="3">
        <v>2.5448257916719709E-2</v>
      </c>
      <c r="O46" t="s">
        <v>13</v>
      </c>
      <c r="P46" s="3">
        <v>1.1081702243467068E-2</v>
      </c>
      <c r="Q46" s="3">
        <v>2.1651799898654289E-2</v>
      </c>
      <c r="S46" t="s">
        <v>50</v>
      </c>
      <c r="T46" s="22" t="s">
        <v>11</v>
      </c>
      <c r="U46" s="3">
        <v>3.0326949500873605E-2</v>
      </c>
      <c r="V46" t="s">
        <v>14</v>
      </c>
      <c r="W46" s="3">
        <v>3.4268753194640338E-2</v>
      </c>
      <c r="X46" s="3">
        <v>0.37617075026788527</v>
      </c>
      <c r="Y46" s="3">
        <v>0.10801271094995893</v>
      </c>
      <c r="Z46" t="s">
        <v>12</v>
      </c>
      <c r="AA46" s="3">
        <v>2.9751131468024147E-2</v>
      </c>
      <c r="AB46" s="3">
        <v>0</v>
      </c>
    </row>
    <row r="47" spans="1:28" x14ac:dyDescent="0.25">
      <c r="A47" t="s">
        <v>15</v>
      </c>
      <c r="B47" s="22"/>
      <c r="C47" s="3">
        <v>0.18536616914843018</v>
      </c>
      <c r="D47" t="s">
        <v>12</v>
      </c>
      <c r="E47" s="3">
        <v>4.386414987784501E-2</v>
      </c>
      <c r="F47" s="3">
        <v>2.3797180813245333E-5</v>
      </c>
      <c r="H47" t="s">
        <v>15</v>
      </c>
      <c r="I47" s="22" t="s">
        <v>11</v>
      </c>
      <c r="J47" s="3">
        <v>0.19663100817452664</v>
      </c>
      <c r="K47" t="s">
        <v>12</v>
      </c>
      <c r="L47" s="3">
        <v>7.0919182926858938E-3</v>
      </c>
      <c r="M47" s="3">
        <v>0</v>
      </c>
      <c r="N47" s="3">
        <v>0.12842424460712362</v>
      </c>
      <c r="O47" t="s">
        <v>12</v>
      </c>
      <c r="P47" s="3">
        <v>5.4737575112772663E-3</v>
      </c>
      <c r="Q47" s="3">
        <v>0</v>
      </c>
      <c r="S47" t="s">
        <v>15</v>
      </c>
      <c r="T47" s="22" t="s">
        <v>11</v>
      </c>
      <c r="U47" s="3">
        <v>0.19340880582720438</v>
      </c>
      <c r="V47" t="s">
        <v>12</v>
      </c>
      <c r="W47" s="3">
        <v>3.621766367711203E-2</v>
      </c>
      <c r="X47" s="3">
        <v>9.2854870015202096E-8</v>
      </c>
      <c r="Y47" s="3">
        <v>0.20358811786716741</v>
      </c>
      <c r="Z47" t="s">
        <v>12</v>
      </c>
      <c r="AA47" s="3">
        <v>3.6532741378460805E-2</v>
      </c>
      <c r="AB47" s="3">
        <v>0</v>
      </c>
    </row>
    <row r="48" spans="1:28" x14ac:dyDescent="0.25">
      <c r="A48" t="s">
        <v>16</v>
      </c>
      <c r="B48" s="22"/>
      <c r="C48" s="3">
        <v>7.8280876233868951E-2</v>
      </c>
      <c r="D48" t="s">
        <v>42</v>
      </c>
      <c r="E48" s="3">
        <v>4.010662984766921E-2</v>
      </c>
      <c r="F48" s="3">
        <v>5.0959715234476288E-2</v>
      </c>
      <c r="H48" t="s">
        <v>16</v>
      </c>
      <c r="I48" s="22" t="s">
        <v>11</v>
      </c>
      <c r="J48" s="3">
        <v>5.4213260919223558E-2</v>
      </c>
      <c r="K48" t="s">
        <v>12</v>
      </c>
      <c r="L48" s="3">
        <v>6.9658117305798151E-3</v>
      </c>
      <c r="M48" s="3">
        <v>7.1054273576010019E-15</v>
      </c>
      <c r="N48" s="3">
        <v>0.22597389235182361</v>
      </c>
      <c r="O48" t="s">
        <v>12</v>
      </c>
      <c r="P48" s="3">
        <v>5.047787883387219E-3</v>
      </c>
      <c r="Q48" s="3">
        <v>0</v>
      </c>
      <c r="S48" t="s">
        <v>16</v>
      </c>
      <c r="T48" s="22" t="s">
        <v>11</v>
      </c>
      <c r="U48" s="3">
        <v>7.752850910702519E-2</v>
      </c>
      <c r="V48" t="s">
        <v>13</v>
      </c>
      <c r="W48" s="3">
        <v>3.4354971041359317E-2</v>
      </c>
      <c r="X48" s="3">
        <v>2.4027471242774601E-2</v>
      </c>
      <c r="Y48" s="3">
        <v>0.22337062462506241</v>
      </c>
      <c r="Z48" t="s">
        <v>12</v>
      </c>
      <c r="AA48" s="3">
        <v>3.4971084762213028E-2</v>
      </c>
      <c r="AB48" s="3">
        <v>0</v>
      </c>
    </row>
    <row r="49" spans="1:28" x14ac:dyDescent="0.25">
      <c r="A49" t="s">
        <v>17</v>
      </c>
      <c r="B49" s="22"/>
      <c r="C49" s="3">
        <v>7.8015289338319554E-2</v>
      </c>
      <c r="D49" t="s">
        <v>13</v>
      </c>
      <c r="E49" s="3">
        <v>3.9009986510876761E-2</v>
      </c>
      <c r="F49" s="3">
        <v>4.5513230163777951E-2</v>
      </c>
      <c r="H49" t="s">
        <v>17</v>
      </c>
      <c r="I49" s="22" t="s">
        <v>11</v>
      </c>
      <c r="J49" s="3">
        <v>0.11249359631029621</v>
      </c>
      <c r="K49" t="s">
        <v>12</v>
      </c>
      <c r="L49" s="3">
        <v>7.6726607488866458E-3</v>
      </c>
      <c r="M49" s="3">
        <v>0</v>
      </c>
      <c r="N49" s="3">
        <v>0.22740076441768955</v>
      </c>
      <c r="O49" t="s">
        <v>12</v>
      </c>
      <c r="P49" s="3">
        <v>7.3962352667589467E-3</v>
      </c>
      <c r="Q49" s="3">
        <v>0</v>
      </c>
      <c r="S49" t="s">
        <v>17</v>
      </c>
      <c r="T49" s="22" t="s">
        <v>11</v>
      </c>
      <c r="U49" s="3">
        <v>9.8121116164597011E-2</v>
      </c>
      <c r="V49" t="s">
        <v>12</v>
      </c>
      <c r="W49" s="3">
        <v>3.3893977817000535E-2</v>
      </c>
      <c r="X49" s="3">
        <v>3.7922801685374985E-3</v>
      </c>
      <c r="Y49" s="3">
        <v>0.21899983011612262</v>
      </c>
      <c r="Z49" t="s">
        <v>12</v>
      </c>
      <c r="AA49" s="3">
        <v>4.434991002676212E-2</v>
      </c>
      <c r="AB49" s="3">
        <v>0</v>
      </c>
    </row>
    <row r="50" spans="1:28" x14ac:dyDescent="0.25">
      <c r="A50" t="s">
        <v>18</v>
      </c>
      <c r="B50" s="22"/>
      <c r="C50" s="3">
        <v>-6.719369131718872E-2</v>
      </c>
      <c r="D50" t="s">
        <v>14</v>
      </c>
      <c r="E50" s="3">
        <v>4.148789319583706E-2</v>
      </c>
      <c r="F50" s="3">
        <v>0.10531875032424542</v>
      </c>
      <c r="H50" t="s">
        <v>18</v>
      </c>
      <c r="I50" s="22" t="s">
        <v>11</v>
      </c>
      <c r="J50" s="3">
        <v>-7.8645658053211026E-2</v>
      </c>
      <c r="K50" t="s">
        <v>12</v>
      </c>
      <c r="L50" s="3">
        <v>6.9272933356562373E-3</v>
      </c>
      <c r="M50" s="3">
        <v>0</v>
      </c>
      <c r="N50" s="3">
        <v>0.47870004545476635</v>
      </c>
      <c r="O50" t="s">
        <v>12</v>
      </c>
      <c r="P50" s="3">
        <v>5.3851004715442918E-3</v>
      </c>
      <c r="Q50" s="3">
        <v>0</v>
      </c>
      <c r="S50" t="s">
        <v>18</v>
      </c>
      <c r="T50" s="22" t="s">
        <v>11</v>
      </c>
      <c r="U50" s="3">
        <v>-7.1503113803108156E-2</v>
      </c>
      <c r="V50" t="s">
        <v>42</v>
      </c>
      <c r="W50" s="3">
        <v>4.0704191344936844E-2</v>
      </c>
      <c r="X50" s="3">
        <v>7.8977082322183589E-2</v>
      </c>
      <c r="Y50" s="3">
        <v>0.24899847227251493</v>
      </c>
      <c r="Z50" t="s">
        <v>12</v>
      </c>
      <c r="AA50" s="3">
        <v>3.7436758142127928E-2</v>
      </c>
      <c r="AB50" s="3">
        <v>0</v>
      </c>
    </row>
    <row r="51" spans="1:28" x14ac:dyDescent="0.25">
      <c r="A51" t="s">
        <v>19</v>
      </c>
      <c r="B51" s="22"/>
      <c r="C51" s="3">
        <v>2.2469776385408813</v>
      </c>
      <c r="D51" t="s">
        <v>12</v>
      </c>
      <c r="E51" s="3">
        <v>9.2771067360199189E-2</v>
      </c>
      <c r="F51" s="3">
        <v>0</v>
      </c>
      <c r="H51" t="s">
        <v>19</v>
      </c>
      <c r="I51" s="22" t="s">
        <v>20</v>
      </c>
      <c r="J51" s="3">
        <v>3.5642455241377227</v>
      </c>
      <c r="K51" t="s">
        <v>12</v>
      </c>
      <c r="L51" s="3">
        <v>0.47140883219937835</v>
      </c>
      <c r="M51" s="3">
        <v>3.9968028886505635E-14</v>
      </c>
      <c r="N51" s="3">
        <v>2.107673598935258</v>
      </c>
      <c r="O51" t="s">
        <v>12</v>
      </c>
      <c r="P51" s="3">
        <v>0.33793059973439332</v>
      </c>
      <c r="Q51" s="3">
        <v>4.4603831739209454E-10</v>
      </c>
      <c r="S51" t="s">
        <v>19</v>
      </c>
      <c r="T51" s="22" t="s">
        <v>20</v>
      </c>
      <c r="U51" s="3">
        <v>2.2441090856946029</v>
      </c>
      <c r="V51" t="s">
        <v>12</v>
      </c>
      <c r="W51" s="3">
        <v>0.20888404159472457</v>
      </c>
      <c r="X51" s="3">
        <v>0</v>
      </c>
      <c r="Y51" s="3">
        <v>1.7448138044975601</v>
      </c>
      <c r="Z51" t="s">
        <v>12</v>
      </c>
      <c r="AA51" s="3">
        <v>0.16140715533062594</v>
      </c>
      <c r="AB51" s="3">
        <v>5.7676083862201466E-6</v>
      </c>
    </row>
    <row r="52" spans="1:28" x14ac:dyDescent="0.25">
      <c r="B52" s="22"/>
      <c r="C52" s="3" t="s">
        <v>21</v>
      </c>
      <c r="I52" s="22"/>
      <c r="J52" s="3" t="s">
        <v>21</v>
      </c>
      <c r="L52" s="3"/>
      <c r="M52" s="3"/>
      <c r="N52" s="3"/>
      <c r="P52" s="3"/>
      <c r="Q52" s="3"/>
      <c r="T52" s="22"/>
      <c r="U52" s="3" t="s">
        <v>21</v>
      </c>
      <c r="W52" s="3"/>
      <c r="X52" s="3"/>
      <c r="Y52" s="3"/>
      <c r="AA52" s="3"/>
      <c r="AB52" s="3"/>
    </row>
    <row r="53" spans="1:28" x14ac:dyDescent="0.25">
      <c r="A53" s="2" t="s">
        <v>4</v>
      </c>
      <c r="B53" s="22"/>
      <c r="C53" s="21" t="s">
        <v>6</v>
      </c>
      <c r="D53" s="22" t="s">
        <v>7</v>
      </c>
      <c r="E53" s="21" t="s">
        <v>8</v>
      </c>
      <c r="F53" s="21" t="s">
        <v>9</v>
      </c>
      <c r="H53" s="2" t="s">
        <v>4</v>
      </c>
      <c r="I53" s="22"/>
      <c r="J53" s="21" t="s">
        <v>6</v>
      </c>
      <c r="K53" s="22" t="s">
        <v>7</v>
      </c>
      <c r="L53" s="21" t="s">
        <v>8</v>
      </c>
      <c r="M53" s="21" t="s">
        <v>9</v>
      </c>
      <c r="N53" s="21"/>
      <c r="O53" s="22"/>
      <c r="P53" s="21"/>
      <c r="Q53" s="21"/>
      <c r="S53" s="2" t="s">
        <v>4</v>
      </c>
      <c r="T53" s="22"/>
      <c r="U53" s="21" t="s">
        <v>6</v>
      </c>
      <c r="V53" s="22" t="s">
        <v>7</v>
      </c>
      <c r="W53" s="21" t="s">
        <v>8</v>
      </c>
      <c r="X53" s="21" t="s">
        <v>9</v>
      </c>
      <c r="Y53" s="21"/>
      <c r="Z53" s="22"/>
      <c r="AA53" s="21"/>
      <c r="AB53" s="21"/>
    </row>
    <row r="54" spans="1:28" x14ac:dyDescent="0.25">
      <c r="A54" t="s">
        <v>22</v>
      </c>
      <c r="B54" s="22"/>
      <c r="C54" s="3">
        <v>-0.40678648458807409</v>
      </c>
      <c r="D54" t="s">
        <v>12</v>
      </c>
      <c r="E54" s="3">
        <v>5.7543473511157552E-2</v>
      </c>
      <c r="F54" s="3">
        <v>1.5583090373638697E-12</v>
      </c>
      <c r="H54" t="s">
        <v>22</v>
      </c>
      <c r="I54" s="22"/>
      <c r="J54" s="3">
        <v>-0.8240612335941927</v>
      </c>
      <c r="K54" t="s">
        <v>13</v>
      </c>
      <c r="L54" s="3">
        <v>0.32719226789420053</v>
      </c>
      <c r="M54" s="3">
        <v>1.178277514371695E-2</v>
      </c>
      <c r="N54" s="3"/>
      <c r="P54" s="3"/>
      <c r="Q54" s="3"/>
      <c r="S54" t="s">
        <v>22</v>
      </c>
      <c r="T54" s="22"/>
      <c r="U54" s="3">
        <v>-0.19579368970598843</v>
      </c>
      <c r="V54" t="s">
        <v>14</v>
      </c>
      <c r="W54" s="3">
        <v>0.19601431905211908</v>
      </c>
      <c r="X54" s="3">
        <v>0.31785552812411133</v>
      </c>
      <c r="Y54" s="3"/>
      <c r="AA54" s="3"/>
      <c r="AB54" s="3"/>
    </row>
    <row r="55" spans="1:28" x14ac:dyDescent="0.25">
      <c r="B55" s="22"/>
      <c r="I55" s="22"/>
      <c r="L55" s="3"/>
      <c r="M55" s="3"/>
      <c r="N55" s="3"/>
      <c r="P55" s="3"/>
      <c r="Q55" s="3"/>
      <c r="T55" s="22"/>
      <c r="U55" s="3"/>
      <c r="W55" s="3"/>
      <c r="X55" s="3"/>
      <c r="Y55" s="3"/>
      <c r="AA55" s="3"/>
      <c r="AB55" s="3"/>
    </row>
    <row r="56" spans="1:28" x14ac:dyDescent="0.25">
      <c r="A56" t="s">
        <v>23</v>
      </c>
      <c r="B56" s="17"/>
      <c r="H56" t="s">
        <v>23</v>
      </c>
      <c r="I56" s="17"/>
      <c r="L56" s="3"/>
      <c r="M56" s="3"/>
      <c r="N56" s="3"/>
      <c r="P56" s="3"/>
      <c r="Q56" s="3"/>
      <c r="S56" t="s">
        <v>23</v>
      </c>
      <c r="T56" s="17"/>
      <c r="U56" s="3"/>
      <c r="W56" s="3"/>
      <c r="X56" s="3"/>
      <c r="Y56" s="3"/>
      <c r="AA56" s="3"/>
      <c r="AB56" s="3"/>
    </row>
    <row r="57" spans="1:28" x14ac:dyDescent="0.25">
      <c r="A57" t="s">
        <v>24</v>
      </c>
      <c r="B57" s="46">
        <v>-2809.0929819555645</v>
      </c>
      <c r="C57" s="47"/>
      <c r="H57" t="s">
        <v>24</v>
      </c>
      <c r="I57" s="46">
        <v>-2265.7486095653635</v>
      </c>
      <c r="J57" s="47"/>
      <c r="L57" s="3"/>
      <c r="M57" s="3"/>
      <c r="N57" s="3"/>
      <c r="P57" s="3"/>
      <c r="Q57" s="3"/>
      <c r="S57" t="s">
        <v>24</v>
      </c>
      <c r="T57" s="46">
        <v>-2158.3519899038861</v>
      </c>
      <c r="U57" s="47"/>
      <c r="W57" s="3"/>
      <c r="X57" s="3"/>
      <c r="Y57" s="3"/>
      <c r="AA57" s="3"/>
      <c r="AB57" s="3"/>
    </row>
    <row r="58" spans="1:28" x14ac:dyDescent="0.25">
      <c r="A58" t="s">
        <v>25</v>
      </c>
      <c r="B58" s="46">
        <v>-3907.267885412924</v>
      </c>
      <c r="C58" s="47"/>
      <c r="H58" t="s">
        <v>25</v>
      </c>
      <c r="I58" s="46">
        <v>-3907.267885412924</v>
      </c>
      <c r="J58" s="47"/>
      <c r="L58" s="3"/>
      <c r="M58" s="3"/>
      <c r="N58" s="3"/>
      <c r="P58" s="3"/>
      <c r="Q58" s="3"/>
      <c r="S58" t="s">
        <v>25</v>
      </c>
      <c r="T58" s="46">
        <v>-3907.267885412924</v>
      </c>
      <c r="U58" s="47"/>
      <c r="W58" s="3"/>
      <c r="X58" s="3"/>
      <c r="Y58" s="3"/>
      <c r="AA58" s="3"/>
      <c r="AB58" s="3"/>
    </row>
    <row r="59" spans="1:28" x14ac:dyDescent="0.25">
      <c r="A59" t="s">
        <v>26</v>
      </c>
      <c r="B59" s="42">
        <v>0.2810595371659047</v>
      </c>
      <c r="C59" s="43"/>
      <c r="H59" t="s">
        <v>26</v>
      </c>
      <c r="I59" s="42">
        <v>0.42011946044853365</v>
      </c>
      <c r="J59" s="43"/>
      <c r="L59" s="3"/>
      <c r="M59" s="3"/>
      <c r="N59" s="3"/>
      <c r="P59" s="3"/>
      <c r="Q59" s="3"/>
      <c r="S59" t="s">
        <v>26</v>
      </c>
      <c r="T59" s="42">
        <v>0.44760583271966026</v>
      </c>
      <c r="U59" s="43"/>
      <c r="W59" s="3"/>
      <c r="X59" s="3"/>
      <c r="Y59" s="3"/>
      <c r="AA59" s="3"/>
      <c r="AB59" s="3"/>
    </row>
    <row r="60" spans="1:28" x14ac:dyDescent="0.25">
      <c r="A60" t="s">
        <v>27</v>
      </c>
      <c r="B60" s="42">
        <v>0.48189107679006221</v>
      </c>
      <c r="C60" s="43"/>
      <c r="H60" t="s">
        <v>27</v>
      </c>
      <c r="I60" s="42">
        <v>0.55465784729136347</v>
      </c>
      <c r="J60" s="43"/>
      <c r="L60" s="3"/>
      <c r="M60" s="3"/>
      <c r="N60" s="3"/>
      <c r="P60" s="3"/>
      <c r="Q60" s="3"/>
      <c r="S60" t="s">
        <v>27</v>
      </c>
      <c r="T60" s="42">
        <v>0.57033051436223614</v>
      </c>
      <c r="U60" s="43"/>
      <c r="W60" s="3"/>
      <c r="X60" s="3"/>
      <c r="Y60" s="3"/>
      <c r="AA60" s="3"/>
      <c r="AB60" s="3"/>
    </row>
    <row r="61" spans="1:28" x14ac:dyDescent="0.25">
      <c r="A61" t="s">
        <v>51</v>
      </c>
      <c r="B61" s="42">
        <v>1.5852124687777203</v>
      </c>
      <c r="C61" s="43"/>
      <c r="H61" t="s">
        <v>73</v>
      </c>
      <c r="I61" s="42">
        <v>1.2854123718748529</v>
      </c>
      <c r="J61" s="43"/>
      <c r="L61" s="3"/>
      <c r="M61" s="3"/>
      <c r="N61" s="3"/>
      <c r="P61" s="3"/>
      <c r="Q61" s="3"/>
      <c r="S61" t="s">
        <v>51</v>
      </c>
      <c r="T61" s="42">
        <v>1.2503383866800934</v>
      </c>
      <c r="U61" s="43"/>
      <c r="W61" s="3"/>
      <c r="X61" s="3"/>
      <c r="Y61" s="3"/>
      <c r="AA61" s="3"/>
      <c r="AB61" s="3"/>
    </row>
    <row r="62" spans="1:28" x14ac:dyDescent="0.25">
      <c r="A62" t="s">
        <v>52</v>
      </c>
      <c r="B62" s="42">
        <v>1.604309290742443</v>
      </c>
      <c r="C62" s="43"/>
      <c r="H62" t="s">
        <v>74</v>
      </c>
      <c r="I62" s="42">
        <v>1.3218699410802328</v>
      </c>
      <c r="J62" s="43"/>
      <c r="L62" s="3"/>
      <c r="M62" s="3"/>
      <c r="N62" s="3"/>
      <c r="P62" s="3"/>
      <c r="Q62" s="3"/>
      <c r="S62" t="s">
        <v>52</v>
      </c>
      <c r="T62" s="42">
        <v>1.3649193184684298</v>
      </c>
      <c r="U62" s="43"/>
      <c r="W62" s="3"/>
      <c r="X62" s="3"/>
      <c r="Y62" s="3"/>
      <c r="AA62" s="3"/>
      <c r="AB62" s="3"/>
    </row>
    <row r="63" spans="1:28" x14ac:dyDescent="0.25">
      <c r="A63" s="7" t="s">
        <v>39</v>
      </c>
      <c r="B63" s="44">
        <v>3558</v>
      </c>
      <c r="C63" s="45"/>
      <c r="H63" s="18" t="s">
        <v>39</v>
      </c>
      <c r="I63" s="44">
        <v>3558</v>
      </c>
      <c r="J63" s="45"/>
      <c r="L63" s="3"/>
      <c r="M63" s="3"/>
      <c r="N63" s="3"/>
      <c r="P63" s="3"/>
      <c r="Q63" s="3"/>
      <c r="S63" s="7" t="s">
        <v>39</v>
      </c>
      <c r="T63" s="44">
        <v>3558</v>
      </c>
      <c r="U63" s="45"/>
      <c r="W63" s="3"/>
      <c r="X63" s="3"/>
      <c r="Y63" s="3"/>
      <c r="AA63" s="3"/>
      <c r="AB63" s="3"/>
    </row>
    <row r="64" spans="1:28" x14ac:dyDescent="0.25">
      <c r="A64" s="7" t="s">
        <v>41</v>
      </c>
      <c r="B64" s="44">
        <v>593</v>
      </c>
      <c r="C64" s="45"/>
      <c r="H64" s="18" t="s">
        <v>41</v>
      </c>
      <c r="I64" s="44">
        <v>593</v>
      </c>
      <c r="J64" s="45"/>
      <c r="L64" s="3"/>
      <c r="M64" s="3"/>
      <c r="N64" s="3"/>
      <c r="P64" s="3"/>
      <c r="Q64" s="3"/>
      <c r="S64" s="7" t="s">
        <v>41</v>
      </c>
      <c r="T64" s="44">
        <v>593</v>
      </c>
      <c r="U64" s="45"/>
      <c r="W64" s="3"/>
      <c r="X64" s="3"/>
      <c r="Y64" s="3"/>
      <c r="AA64" s="3"/>
      <c r="AB64" s="3"/>
    </row>
    <row r="65" spans="1:28" x14ac:dyDescent="0.25">
      <c r="A65" s="7" t="s">
        <v>40</v>
      </c>
      <c r="B65" s="44">
        <v>11</v>
      </c>
      <c r="C65" s="45"/>
      <c r="H65" s="18" t="s">
        <v>40</v>
      </c>
      <c r="I65" s="44">
        <v>21</v>
      </c>
      <c r="J65" s="45"/>
      <c r="L65" s="3"/>
      <c r="M65" s="3"/>
      <c r="N65" s="3"/>
      <c r="P65" s="3"/>
      <c r="Q65" s="3"/>
      <c r="S65" s="7" t="s">
        <v>40</v>
      </c>
      <c r="T65" s="44">
        <v>66</v>
      </c>
      <c r="U65" s="45"/>
      <c r="W65" s="3"/>
      <c r="X65" s="3"/>
      <c r="Y65" s="3"/>
      <c r="AA65" s="3"/>
      <c r="AB65" s="3"/>
    </row>
    <row r="66" spans="1:28" x14ac:dyDescent="0.25">
      <c r="A66" t="s">
        <v>28</v>
      </c>
      <c r="B66" s="17"/>
      <c r="I66" s="17"/>
      <c r="L66" s="3"/>
      <c r="M66" s="3"/>
      <c r="N66" s="3"/>
      <c r="P66" s="3"/>
      <c r="Q66" s="3"/>
      <c r="T66" s="17"/>
      <c r="U66" s="3"/>
      <c r="W66" s="3"/>
      <c r="X66" s="3"/>
      <c r="Y66" s="3"/>
      <c r="AA66" s="3"/>
      <c r="AB66" s="3"/>
    </row>
    <row r="67" spans="1:28" x14ac:dyDescent="0.25">
      <c r="A67" t="s">
        <v>29</v>
      </c>
      <c r="B67" s="2" t="s">
        <v>30</v>
      </c>
      <c r="H67" t="s">
        <v>29</v>
      </c>
      <c r="I67" s="2" t="s">
        <v>70</v>
      </c>
      <c r="L67" s="3"/>
      <c r="M67" s="3"/>
      <c r="N67" s="3"/>
      <c r="P67" s="3"/>
      <c r="Q67" s="3"/>
      <c r="S67" t="s">
        <v>29</v>
      </c>
      <c r="T67" s="2" t="s">
        <v>70</v>
      </c>
      <c r="U67" s="3"/>
      <c r="W67" s="3"/>
      <c r="X67" s="3"/>
      <c r="Y67" s="3"/>
      <c r="AA67" s="3"/>
      <c r="AB67" s="3"/>
    </row>
    <row r="68" spans="1:28" x14ac:dyDescent="0.25">
      <c r="A68" t="s">
        <v>33</v>
      </c>
      <c r="B68" s="2" t="s">
        <v>34</v>
      </c>
      <c r="H68" t="s">
        <v>31</v>
      </c>
      <c r="I68" s="2" t="s">
        <v>32</v>
      </c>
      <c r="L68" s="3"/>
      <c r="M68" s="3"/>
      <c r="N68" s="3"/>
      <c r="P68" s="3"/>
      <c r="Q68" s="3"/>
      <c r="S68" t="s">
        <v>31</v>
      </c>
      <c r="T68" s="2" t="s">
        <v>32</v>
      </c>
      <c r="U68" s="3"/>
      <c r="W68" s="3"/>
      <c r="X68" s="3"/>
      <c r="Y68" s="3"/>
      <c r="AA68" s="3"/>
      <c r="AB68" s="3"/>
    </row>
    <row r="69" spans="1:28" x14ac:dyDescent="0.25">
      <c r="A69" t="s">
        <v>35</v>
      </c>
      <c r="B69" s="2" t="s">
        <v>36</v>
      </c>
      <c r="H69" t="s">
        <v>33</v>
      </c>
      <c r="I69" s="2" t="s">
        <v>34</v>
      </c>
      <c r="L69" s="3"/>
      <c r="M69" s="3"/>
      <c r="N69" s="3"/>
      <c r="P69" s="3"/>
      <c r="Q69" s="3"/>
      <c r="S69" t="s">
        <v>33</v>
      </c>
      <c r="T69" s="2" t="s">
        <v>34</v>
      </c>
      <c r="U69" s="3"/>
      <c r="W69" s="3"/>
      <c r="X69" s="3"/>
      <c r="Y69" s="3"/>
      <c r="AA69" s="3"/>
      <c r="AB69" s="3"/>
    </row>
    <row r="70" spans="1:28" x14ac:dyDescent="0.25">
      <c r="A70" t="s">
        <v>37</v>
      </c>
      <c r="B70" s="2" t="s">
        <v>38</v>
      </c>
      <c r="H70" t="s">
        <v>35</v>
      </c>
      <c r="I70" s="2" t="s">
        <v>36</v>
      </c>
      <c r="L70" s="3"/>
      <c r="M70" s="3"/>
      <c r="N70" s="3"/>
      <c r="P70" s="3"/>
      <c r="Q70" s="3"/>
      <c r="S70" t="s">
        <v>35</v>
      </c>
      <c r="T70" s="2" t="s">
        <v>36</v>
      </c>
      <c r="U70" s="3"/>
      <c r="W70" s="3"/>
      <c r="X70" s="3"/>
      <c r="Y70" s="3"/>
      <c r="AA70" s="3"/>
      <c r="AB70" s="3"/>
    </row>
    <row r="71" spans="1:28" x14ac:dyDescent="0.25">
      <c r="H71" t="s">
        <v>37</v>
      </c>
      <c r="I71" s="2" t="s">
        <v>38</v>
      </c>
      <c r="L71" s="3"/>
      <c r="M71" s="3"/>
      <c r="N71" s="3"/>
      <c r="P71" s="3"/>
      <c r="Q71" s="3"/>
      <c r="S71" t="s">
        <v>37</v>
      </c>
      <c r="T71" s="2" t="s">
        <v>38</v>
      </c>
      <c r="U71" s="3"/>
      <c r="W71" s="3"/>
      <c r="X71" s="3"/>
      <c r="Y71" s="3"/>
      <c r="AA71" s="3"/>
      <c r="AB71" s="3"/>
    </row>
    <row r="73" spans="1:28" x14ac:dyDescent="0.25">
      <c r="A73" s="16" t="s">
        <v>44</v>
      </c>
      <c r="B73" s="16" t="s">
        <v>43</v>
      </c>
      <c r="C73" s="4" t="s">
        <v>9</v>
      </c>
      <c r="H73" s="16" t="s">
        <v>44</v>
      </c>
      <c r="I73" s="16" t="s">
        <v>43</v>
      </c>
      <c r="J73" s="4" t="s">
        <v>9</v>
      </c>
      <c r="S73" s="16" t="s">
        <v>44</v>
      </c>
      <c r="T73" s="16" t="s">
        <v>43</v>
      </c>
      <c r="U73" s="4" t="s">
        <v>9</v>
      </c>
    </row>
    <row r="74" spans="1:28" x14ac:dyDescent="0.25">
      <c r="A74" s="3">
        <f>-2*(B57-Separately!B59)</f>
        <v>47.980592679166875</v>
      </c>
      <c r="B74" s="15">
        <f>-(B65-Separately!B67)</f>
        <v>2</v>
      </c>
      <c r="C74" s="3">
        <f>CHIDIST(A74,B74)</f>
        <v>3.8119454794852134E-11</v>
      </c>
      <c r="H74" s="3">
        <f>-2*(I57-Separately!I59)</f>
        <v>50.982590524571606</v>
      </c>
      <c r="I74" s="15">
        <f>-(I65-Separately!I67)</f>
        <v>4</v>
      </c>
      <c r="J74" s="3">
        <f>CHIDIST(H74,I74)</f>
        <v>2.2509939315196842E-10</v>
      </c>
      <c r="S74" s="3">
        <f>-2*(T57-Separately!T59)</f>
        <v>58.584627924431516</v>
      </c>
      <c r="T74" s="15">
        <f>-(T65-Separately!T67)</f>
        <v>25</v>
      </c>
      <c r="U74" s="3">
        <f>CHIDIST(S74,T74)</f>
        <v>1.6335275658512316E-4</v>
      </c>
    </row>
  </sheetData>
  <mergeCells count="54">
    <mergeCell ref="I24:J24"/>
    <mergeCell ref="I25:J25"/>
    <mergeCell ref="I26:J26"/>
    <mergeCell ref="I27:J27"/>
    <mergeCell ref="T19:U19"/>
    <mergeCell ref="T20:U20"/>
    <mergeCell ref="T21:U21"/>
    <mergeCell ref="T22:U22"/>
    <mergeCell ref="T23:U23"/>
    <mergeCell ref="T24:U24"/>
    <mergeCell ref="T25:U25"/>
    <mergeCell ref="T26:U26"/>
    <mergeCell ref="T27:U27"/>
    <mergeCell ref="I19:J19"/>
    <mergeCell ref="I20:J20"/>
    <mergeCell ref="I21:J21"/>
    <mergeCell ref="I22:J22"/>
    <mergeCell ref="I23:J23"/>
    <mergeCell ref="B63:C63"/>
    <mergeCell ref="B64:C64"/>
    <mergeCell ref="B65:C65"/>
    <mergeCell ref="I57:J57"/>
    <mergeCell ref="I58:J58"/>
    <mergeCell ref="I59:J59"/>
    <mergeCell ref="I60:J60"/>
    <mergeCell ref="I61:J61"/>
    <mergeCell ref="I62:J62"/>
    <mergeCell ref="I63:J63"/>
    <mergeCell ref="B57:C57"/>
    <mergeCell ref="B58:C58"/>
    <mergeCell ref="B59:C59"/>
    <mergeCell ref="B60:C60"/>
    <mergeCell ref="B61:C61"/>
    <mergeCell ref="B62:C62"/>
    <mergeCell ref="T65:U65"/>
    <mergeCell ref="I64:J64"/>
    <mergeCell ref="I65:J65"/>
    <mergeCell ref="T62:U62"/>
    <mergeCell ref="T63:U63"/>
    <mergeCell ref="T64:U64"/>
    <mergeCell ref="T57:U57"/>
    <mergeCell ref="T58:U58"/>
    <mergeCell ref="T59:U59"/>
    <mergeCell ref="T60:U60"/>
    <mergeCell ref="T61:U61"/>
    <mergeCell ref="B24:C24"/>
    <mergeCell ref="B25:C25"/>
    <mergeCell ref="B26:C26"/>
    <mergeCell ref="B27:C27"/>
    <mergeCell ref="B19:C19"/>
    <mergeCell ref="B20:C20"/>
    <mergeCell ref="B21:C21"/>
    <mergeCell ref="B22:C22"/>
    <mergeCell ref="B23:C23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3"/>
  <sheetViews>
    <sheetView zoomScale="70" zoomScaleNormal="70" workbookViewId="0">
      <selection activeCell="I59" sqref="I59:J59"/>
    </sheetView>
  </sheetViews>
  <sheetFormatPr defaultRowHeight="15" x14ac:dyDescent="0.25"/>
  <cols>
    <col min="1" max="1" width="33.140625" bestFit="1" customWidth="1"/>
    <col min="2" max="2" width="9.5703125" customWidth="1"/>
    <col min="3" max="3" width="9.140625" style="3" customWidth="1"/>
    <col min="4" max="4" width="4.5703125" customWidth="1"/>
    <col min="5" max="7" width="9.140625" style="3" customWidth="1"/>
    <col min="8" max="8" width="34.85546875" bestFit="1" customWidth="1"/>
    <col min="9" max="10" width="9.140625" style="3" customWidth="1"/>
    <col min="19" max="19" width="34.85546875" bestFit="1" customWidth="1"/>
  </cols>
  <sheetData>
    <row r="1" spans="1:28" x14ac:dyDescent="0.25">
      <c r="A1" t="s">
        <v>45</v>
      </c>
      <c r="B1" t="s">
        <v>1</v>
      </c>
      <c r="G1"/>
      <c r="H1" t="s">
        <v>0</v>
      </c>
      <c r="I1" t="s">
        <v>1</v>
      </c>
      <c r="L1" s="3"/>
      <c r="M1" s="3"/>
      <c r="N1" s="3" t="s">
        <v>28</v>
      </c>
      <c r="P1" s="3"/>
      <c r="Q1" s="3"/>
      <c r="S1" t="s">
        <v>46</v>
      </c>
      <c r="T1" t="s">
        <v>1</v>
      </c>
      <c r="U1" s="3"/>
      <c r="W1" s="3"/>
      <c r="X1" s="3"/>
      <c r="Y1" s="3" t="s">
        <v>28</v>
      </c>
      <c r="AA1" s="3"/>
      <c r="AB1" s="3"/>
    </row>
    <row r="2" spans="1:28" x14ac:dyDescent="0.25">
      <c r="B2" s="22"/>
      <c r="G2"/>
      <c r="I2" s="22"/>
      <c r="J2" s="3" t="s">
        <v>2</v>
      </c>
      <c r="L2" s="3"/>
      <c r="M2" s="3"/>
      <c r="N2" s="3" t="s">
        <v>3</v>
      </c>
      <c r="P2" s="3"/>
      <c r="Q2" s="3"/>
      <c r="T2" s="22"/>
      <c r="U2" s="3" t="s">
        <v>2</v>
      </c>
      <c r="W2" s="3"/>
      <c r="X2" s="3"/>
      <c r="Y2" s="3" t="s">
        <v>3</v>
      </c>
      <c r="AA2" s="3"/>
      <c r="AB2" s="3"/>
    </row>
    <row r="3" spans="1:28" s="1" customFormat="1" x14ac:dyDescent="0.25">
      <c r="A3" s="2" t="s">
        <v>4</v>
      </c>
      <c r="B3" s="22"/>
      <c r="C3" s="23" t="s">
        <v>6</v>
      </c>
      <c r="D3" s="22" t="s">
        <v>7</v>
      </c>
      <c r="E3" s="23" t="s">
        <v>8</v>
      </c>
      <c r="F3" s="23" t="s">
        <v>9</v>
      </c>
      <c r="G3"/>
      <c r="H3" s="2" t="s">
        <v>4</v>
      </c>
      <c r="I3" s="22" t="s">
        <v>5</v>
      </c>
      <c r="J3" s="24" t="s">
        <v>6</v>
      </c>
      <c r="K3" s="22" t="s">
        <v>7</v>
      </c>
      <c r="L3" s="24" t="s">
        <v>8</v>
      </c>
      <c r="M3" s="24" t="s">
        <v>9</v>
      </c>
      <c r="N3" s="24" t="s">
        <v>6</v>
      </c>
      <c r="O3" s="22" t="s">
        <v>7</v>
      </c>
      <c r="P3" s="24" t="s">
        <v>8</v>
      </c>
      <c r="Q3" s="24" t="s">
        <v>9</v>
      </c>
      <c r="R3"/>
      <c r="S3" s="2" t="s">
        <v>4</v>
      </c>
      <c r="T3" s="22" t="s">
        <v>5</v>
      </c>
      <c r="U3" s="24" t="s">
        <v>6</v>
      </c>
      <c r="V3" s="22" t="s">
        <v>7</v>
      </c>
      <c r="W3" s="24" t="s">
        <v>8</v>
      </c>
      <c r="X3" s="24" t="s">
        <v>9</v>
      </c>
      <c r="Y3" s="24" t="s">
        <v>6</v>
      </c>
      <c r="Z3" s="22" t="s">
        <v>7</v>
      </c>
      <c r="AA3" s="24" t="s">
        <v>8</v>
      </c>
      <c r="AB3" s="24" t="s">
        <v>9</v>
      </c>
    </row>
    <row r="4" spans="1:28" x14ac:dyDescent="0.25">
      <c r="A4" t="s">
        <v>10</v>
      </c>
      <c r="B4" s="22"/>
      <c r="C4" s="3">
        <v>-0.85816407077179635</v>
      </c>
      <c r="D4" t="s">
        <v>12</v>
      </c>
      <c r="E4" s="3">
        <v>0.16633476333845232</v>
      </c>
      <c r="F4" s="3">
        <v>2.4792956643260311E-7</v>
      </c>
      <c r="G4"/>
      <c r="H4" t="s">
        <v>10</v>
      </c>
      <c r="I4" s="22" t="s">
        <v>11</v>
      </c>
      <c r="J4" s="3">
        <v>-3.6527522939077595</v>
      </c>
      <c r="K4" t="s">
        <v>12</v>
      </c>
      <c r="L4" s="3">
        <v>0.45263721271585039</v>
      </c>
      <c r="M4" s="3">
        <v>6.6613381477509392E-16</v>
      </c>
      <c r="N4" s="3">
        <v>3.4559703386601668</v>
      </c>
      <c r="O4" t="s">
        <v>12</v>
      </c>
      <c r="P4" s="3">
        <v>0.59730377734871354</v>
      </c>
      <c r="Q4" s="3">
        <v>7.2103267800827098E-9</v>
      </c>
      <c r="S4" t="s">
        <v>10</v>
      </c>
      <c r="T4" s="22" t="s">
        <v>11</v>
      </c>
      <c r="U4" s="3">
        <v>-7.8481986737564187</v>
      </c>
      <c r="V4" t="s">
        <v>12</v>
      </c>
      <c r="W4" s="3">
        <v>2.1996525897089851</v>
      </c>
      <c r="X4" s="3">
        <v>3.5981745553814726E-4</v>
      </c>
      <c r="Y4" s="3">
        <v>10.350643791408599</v>
      </c>
      <c r="Z4" t="s">
        <v>12</v>
      </c>
      <c r="AA4" s="3">
        <v>3.0837487168310145</v>
      </c>
      <c r="AB4" s="3">
        <v>7.8931905054879792E-4</v>
      </c>
    </row>
    <row r="5" spans="1:28" x14ac:dyDescent="0.25">
      <c r="A5" t="s">
        <v>53</v>
      </c>
      <c r="B5" s="22"/>
      <c r="C5" s="3">
        <v>-1.3711866284134733</v>
      </c>
      <c r="D5" t="s">
        <v>12</v>
      </c>
      <c r="E5" s="3">
        <v>0.11240127294289547</v>
      </c>
      <c r="F5" s="3">
        <v>0</v>
      </c>
      <c r="G5"/>
      <c r="H5" t="s">
        <v>53</v>
      </c>
      <c r="I5" s="22" t="s">
        <v>11</v>
      </c>
      <c r="J5" s="3">
        <v>-3.1526369654638353</v>
      </c>
      <c r="K5" t="s">
        <v>12</v>
      </c>
      <c r="L5" s="3">
        <v>0.406366944147877</v>
      </c>
      <c r="M5" s="3">
        <v>8.659739592076221E-15</v>
      </c>
      <c r="N5" s="3">
        <v>1.4572854807467408</v>
      </c>
      <c r="O5" t="s">
        <v>12</v>
      </c>
      <c r="P5" s="3">
        <v>0.4297004518129649</v>
      </c>
      <c r="Q5" s="3">
        <v>6.9536906439449098E-4</v>
      </c>
      <c r="S5" t="s">
        <v>53</v>
      </c>
      <c r="T5" s="22" t="s">
        <v>11</v>
      </c>
      <c r="U5" s="3">
        <v>-6.4779211974481754</v>
      </c>
      <c r="V5" t="s">
        <v>12</v>
      </c>
      <c r="W5" s="3">
        <v>1.7562899799123826</v>
      </c>
      <c r="X5" s="3">
        <v>2.2565796392748361E-4</v>
      </c>
      <c r="Y5" s="3">
        <v>4.4082345933441029</v>
      </c>
      <c r="Z5" t="s">
        <v>12</v>
      </c>
      <c r="AA5" s="3">
        <v>1.4169336469997562</v>
      </c>
      <c r="AB5" s="3">
        <v>2.773337115513641E-13</v>
      </c>
    </row>
    <row r="6" spans="1:28" x14ac:dyDescent="0.25">
      <c r="A6" t="s">
        <v>54</v>
      </c>
      <c r="B6" s="22"/>
      <c r="C6" s="3">
        <v>-1.90236420243837</v>
      </c>
      <c r="D6" t="s">
        <v>12</v>
      </c>
      <c r="E6" s="3">
        <v>0.1543560159729945</v>
      </c>
      <c r="F6" s="3">
        <v>0</v>
      </c>
      <c r="G6"/>
      <c r="H6" t="s">
        <v>54</v>
      </c>
      <c r="I6" s="22" t="s">
        <v>11</v>
      </c>
      <c r="J6" s="3">
        <v>-3.8252332584146216</v>
      </c>
      <c r="K6" t="s">
        <v>12</v>
      </c>
      <c r="L6" s="3">
        <v>0.57432058095175353</v>
      </c>
      <c r="M6" s="3">
        <v>2.7299051907903049E-11</v>
      </c>
      <c r="N6" s="3">
        <v>3.05262480700959</v>
      </c>
      <c r="O6" t="s">
        <v>12</v>
      </c>
      <c r="P6" s="3">
        <v>0.58999606493516332</v>
      </c>
      <c r="Q6" s="3">
        <v>2.2916567310460323E-7</v>
      </c>
      <c r="S6" t="s">
        <v>54</v>
      </c>
      <c r="T6" s="22" t="s">
        <v>11</v>
      </c>
      <c r="U6" s="3">
        <v>-6.931423774524502</v>
      </c>
      <c r="V6" t="s">
        <v>12</v>
      </c>
      <c r="W6" s="3">
        <v>2.196114433857741</v>
      </c>
      <c r="X6" s="3">
        <v>1.5982739167503812E-3</v>
      </c>
      <c r="Y6" s="3">
        <v>6.9066898713229357</v>
      </c>
      <c r="Z6" t="s">
        <v>12</v>
      </c>
      <c r="AA6" s="3">
        <v>2.0204200484244792</v>
      </c>
      <c r="AB6" s="3">
        <v>3.0068717338238571E-7</v>
      </c>
    </row>
    <row r="7" spans="1:28" x14ac:dyDescent="0.25">
      <c r="A7" t="s">
        <v>55</v>
      </c>
      <c r="B7" s="22"/>
      <c r="C7" s="3">
        <v>3.6136326869726246E-2</v>
      </c>
      <c r="D7" t="s">
        <v>14</v>
      </c>
      <c r="E7" s="3">
        <v>0.12783052922797344</v>
      </c>
      <c r="F7" s="3">
        <v>0.77741499494869015</v>
      </c>
      <c r="G7"/>
      <c r="H7" t="s">
        <v>55</v>
      </c>
      <c r="I7" s="22" t="s">
        <v>11</v>
      </c>
      <c r="J7" s="3">
        <v>0.6440325317512211</v>
      </c>
      <c r="K7" t="s">
        <v>13</v>
      </c>
      <c r="L7" s="3">
        <v>0.27561993941555535</v>
      </c>
      <c r="M7" s="3">
        <v>1.9456408517286805E-2</v>
      </c>
      <c r="N7" s="3">
        <v>6.2824391557606343E-2</v>
      </c>
      <c r="O7" t="s">
        <v>14</v>
      </c>
      <c r="P7" s="3">
        <v>3.0044484573551613</v>
      </c>
      <c r="Q7" s="3">
        <v>0.98331708462869249</v>
      </c>
      <c r="S7" t="s">
        <v>55</v>
      </c>
      <c r="T7" s="22" t="s">
        <v>11</v>
      </c>
      <c r="U7" s="3">
        <v>0.66240942964338656</v>
      </c>
      <c r="V7" t="s">
        <v>14</v>
      </c>
      <c r="W7" s="3">
        <v>0.91274481731110246</v>
      </c>
      <c r="X7" s="3">
        <v>0.46800220195376285</v>
      </c>
      <c r="Y7" s="3">
        <v>2.8586039688834308</v>
      </c>
      <c r="Z7" t="s">
        <v>12</v>
      </c>
      <c r="AA7" s="3">
        <v>1.0315485830959834</v>
      </c>
      <c r="AB7" s="3">
        <v>0</v>
      </c>
    </row>
    <row r="8" spans="1:28" x14ac:dyDescent="0.25">
      <c r="A8" t="s">
        <v>56</v>
      </c>
      <c r="B8" s="22"/>
      <c r="C8" s="3">
        <v>0.65177696959147979</v>
      </c>
      <c r="D8" t="s">
        <v>12</v>
      </c>
      <c r="E8" s="3">
        <v>0.16987975720879722</v>
      </c>
      <c r="F8" s="3">
        <v>1.2470072418868661E-4</v>
      </c>
      <c r="G8"/>
      <c r="H8" t="s">
        <v>56</v>
      </c>
      <c r="I8" s="22" t="s">
        <v>11</v>
      </c>
      <c r="J8" s="3">
        <v>1.4949966437317992</v>
      </c>
      <c r="K8" t="s">
        <v>12</v>
      </c>
      <c r="L8" s="3">
        <v>0.3760527113540949</v>
      </c>
      <c r="M8" s="3">
        <v>7.0232258299718353E-5</v>
      </c>
      <c r="N8" s="3">
        <v>1.8671262393402859</v>
      </c>
      <c r="O8" t="s">
        <v>12</v>
      </c>
      <c r="P8" s="3">
        <v>0.59363016124195678</v>
      </c>
      <c r="Q8" s="3">
        <v>1.6593446964638936E-3</v>
      </c>
      <c r="S8" t="s">
        <v>56</v>
      </c>
      <c r="T8" s="22" t="s">
        <v>11</v>
      </c>
      <c r="U8" s="3">
        <v>3.486639345819023</v>
      </c>
      <c r="V8" t="s">
        <v>13</v>
      </c>
      <c r="W8" s="3">
        <v>1.3948709597185316</v>
      </c>
      <c r="X8" s="3">
        <v>1.2432859805100227E-2</v>
      </c>
      <c r="Y8" s="3">
        <v>5.5154159457056195</v>
      </c>
      <c r="Z8" t="s">
        <v>12</v>
      </c>
      <c r="AA8" s="3">
        <v>1.6249707972074297</v>
      </c>
      <c r="AB8" s="3">
        <v>1.893472045821909E-10</v>
      </c>
    </row>
    <row r="9" spans="1:28" x14ac:dyDescent="0.25">
      <c r="A9" t="s">
        <v>57</v>
      </c>
      <c r="B9" s="22"/>
      <c r="C9" s="3">
        <v>-0.89417826038334935</v>
      </c>
      <c r="D9" t="s">
        <v>12</v>
      </c>
      <c r="E9" s="3">
        <v>0.10291766106509877</v>
      </c>
      <c r="F9" s="3">
        <v>0</v>
      </c>
      <c r="G9"/>
      <c r="H9" t="s">
        <v>57</v>
      </c>
      <c r="I9" s="22" t="s">
        <v>11</v>
      </c>
      <c r="J9" s="3">
        <v>-2.4529819096534005</v>
      </c>
      <c r="K9" t="s">
        <v>12</v>
      </c>
      <c r="L9" s="3">
        <v>0.33504890155837858</v>
      </c>
      <c r="M9" s="3">
        <v>2.4558133304708463E-13</v>
      </c>
      <c r="N9" s="3">
        <v>1.4678874023159296</v>
      </c>
      <c r="O9" t="s">
        <v>12</v>
      </c>
      <c r="P9" s="3">
        <v>0.30601442051776079</v>
      </c>
      <c r="Q9" s="3">
        <v>1.612271848694391E-6</v>
      </c>
      <c r="S9" t="s">
        <v>57</v>
      </c>
      <c r="T9" s="22" t="s">
        <v>11</v>
      </c>
      <c r="U9" s="3">
        <v>-5.0692885206514102</v>
      </c>
      <c r="V9" t="s">
        <v>12</v>
      </c>
      <c r="W9" s="3">
        <v>1.5117738459234906</v>
      </c>
      <c r="X9" s="3">
        <v>7.9881345138033133E-4</v>
      </c>
      <c r="Y9" s="3">
        <v>5.680225936233529</v>
      </c>
      <c r="Z9" t="s">
        <v>12</v>
      </c>
      <c r="AA9" s="3">
        <v>1.4405333592605722</v>
      </c>
      <c r="AB9" s="3">
        <v>6.7057470687359455E-13</v>
      </c>
    </row>
    <row r="10" spans="1:28" x14ac:dyDescent="0.25">
      <c r="A10" t="s">
        <v>50</v>
      </c>
      <c r="B10" s="22"/>
      <c r="C10" s="3">
        <v>-3.1018702576678754E-3</v>
      </c>
      <c r="D10" t="s">
        <v>14</v>
      </c>
      <c r="E10" s="3">
        <v>0.10083439809238245</v>
      </c>
      <c r="F10" s="3">
        <v>0.97545932587367057</v>
      </c>
      <c r="G10"/>
      <c r="H10" t="s">
        <v>50</v>
      </c>
      <c r="I10" s="22" t="s">
        <v>11</v>
      </c>
      <c r="J10" s="3">
        <v>0.24042936813475271</v>
      </c>
      <c r="K10" t="s">
        <v>14</v>
      </c>
      <c r="L10" s="3">
        <v>0.18994594583868069</v>
      </c>
      <c r="M10" s="3">
        <v>0.20559263263796668</v>
      </c>
      <c r="N10" s="3">
        <v>0.29285941254323622</v>
      </c>
      <c r="O10" t="s">
        <v>14</v>
      </c>
      <c r="P10" s="3">
        <v>1.3863478323104459</v>
      </c>
      <c r="Q10" s="3">
        <v>0.83269589275746769</v>
      </c>
      <c r="S10" t="s">
        <v>50</v>
      </c>
      <c r="T10" s="22" t="s">
        <v>11</v>
      </c>
      <c r="U10" s="3">
        <v>1.1087852661069797</v>
      </c>
      <c r="V10" t="s">
        <v>42</v>
      </c>
      <c r="W10" s="3">
        <v>0.62886416691785896</v>
      </c>
      <c r="X10" s="3">
        <v>7.7874279788022527E-2</v>
      </c>
      <c r="Y10" s="3">
        <v>4.8164447911482835</v>
      </c>
      <c r="Z10" t="s">
        <v>12</v>
      </c>
      <c r="AA10" s="3">
        <v>1.2535472982541933</v>
      </c>
      <c r="AB10" s="3">
        <v>2.2204460492503131E-16</v>
      </c>
    </row>
    <row r="11" spans="1:28" x14ac:dyDescent="0.25">
      <c r="A11" t="s">
        <v>15</v>
      </c>
      <c r="B11" s="22"/>
      <c r="C11" s="3">
        <v>0.45129929118748457</v>
      </c>
      <c r="D11" t="s">
        <v>12</v>
      </c>
      <c r="E11" s="3">
        <v>0.10273142493602921</v>
      </c>
      <c r="F11" s="3">
        <v>1.1179641900227466E-5</v>
      </c>
      <c r="G11"/>
      <c r="H11" t="s">
        <v>15</v>
      </c>
      <c r="I11" s="22" t="s">
        <v>11</v>
      </c>
      <c r="J11" s="3">
        <v>0.61674700367618074</v>
      </c>
      <c r="K11" t="s">
        <v>12</v>
      </c>
      <c r="L11" s="3">
        <v>0.2018287667445573</v>
      </c>
      <c r="M11" s="3">
        <v>2.2446590261209209E-3</v>
      </c>
      <c r="N11" s="3">
        <v>0.30314588107434648</v>
      </c>
      <c r="O11" t="s">
        <v>14</v>
      </c>
      <c r="P11" s="3">
        <v>0.71416110481543349</v>
      </c>
      <c r="Q11" s="3">
        <v>0.67121703855148551</v>
      </c>
      <c r="S11" t="s">
        <v>15</v>
      </c>
      <c r="T11" s="22" t="s">
        <v>11</v>
      </c>
      <c r="U11" s="3">
        <v>2.0431275765846273</v>
      </c>
      <c r="V11" t="s">
        <v>13</v>
      </c>
      <c r="W11" s="3">
        <v>0.84136478659516745</v>
      </c>
      <c r="X11" s="3">
        <v>1.5167727869196401E-2</v>
      </c>
      <c r="Y11" s="3">
        <v>5.1132563186221054</v>
      </c>
      <c r="Z11" t="s">
        <v>12</v>
      </c>
      <c r="AA11" s="3">
        <v>1.2455063371707407</v>
      </c>
      <c r="AB11" s="3">
        <v>0</v>
      </c>
    </row>
    <row r="12" spans="1:28" x14ac:dyDescent="0.25">
      <c r="A12" t="s">
        <v>16</v>
      </c>
      <c r="B12" s="22"/>
      <c r="C12" s="3">
        <v>0.25236986535793487</v>
      </c>
      <c r="D12" t="s">
        <v>12</v>
      </c>
      <c r="E12" s="3">
        <v>9.6622309890811428E-2</v>
      </c>
      <c r="F12" s="3">
        <v>9.0034988254013015E-3</v>
      </c>
      <c r="G12"/>
      <c r="H12" t="s">
        <v>16</v>
      </c>
      <c r="I12" s="22" t="s">
        <v>11</v>
      </c>
      <c r="J12" s="3">
        <v>0.37619160254099088</v>
      </c>
      <c r="K12" t="s">
        <v>13</v>
      </c>
      <c r="L12" s="3">
        <v>0.17358304915808079</v>
      </c>
      <c r="M12" s="3">
        <v>3.0218545533707397E-2</v>
      </c>
      <c r="N12" s="3">
        <v>0.78349268102564884</v>
      </c>
      <c r="O12" t="s">
        <v>42</v>
      </c>
      <c r="P12" s="3">
        <v>0.42582932725251871</v>
      </c>
      <c r="Q12" s="3">
        <v>6.5779712509810073E-2</v>
      </c>
      <c r="S12" t="s">
        <v>16</v>
      </c>
      <c r="T12" s="22" t="s">
        <v>11</v>
      </c>
      <c r="U12" s="3">
        <v>1.3051518871167642</v>
      </c>
      <c r="V12" t="s">
        <v>42</v>
      </c>
      <c r="W12" s="3">
        <v>0.74926795225581222</v>
      </c>
      <c r="X12" s="3">
        <v>8.1525467214364378E-2</v>
      </c>
      <c r="Y12" s="3">
        <v>6.0704460564448555</v>
      </c>
      <c r="Z12" t="s">
        <v>12</v>
      </c>
      <c r="AA12" s="3">
        <v>1.5481916361031773</v>
      </c>
      <c r="AB12" s="3">
        <v>2.2992496795382067E-11</v>
      </c>
    </row>
    <row r="13" spans="1:28" x14ac:dyDescent="0.25">
      <c r="A13" t="s">
        <v>17</v>
      </c>
      <c r="B13" s="22"/>
      <c r="C13" s="3">
        <v>0.10348021870726941</v>
      </c>
      <c r="D13" t="s">
        <v>14</v>
      </c>
      <c r="E13" s="3">
        <v>9.3729230530859894E-2</v>
      </c>
      <c r="F13" s="3">
        <v>0.26957856777846101</v>
      </c>
      <c r="G13"/>
      <c r="H13" t="s">
        <v>17</v>
      </c>
      <c r="I13" s="22" t="s">
        <v>11</v>
      </c>
      <c r="J13" s="3">
        <v>0.68518099166826718</v>
      </c>
      <c r="K13" t="s">
        <v>12</v>
      </c>
      <c r="L13" s="3">
        <v>0.18040777819366866</v>
      </c>
      <c r="M13" s="3">
        <v>1.458935997566968E-4</v>
      </c>
      <c r="N13" s="3">
        <v>0.6664237419100888</v>
      </c>
      <c r="O13" t="s">
        <v>14</v>
      </c>
      <c r="P13" s="3">
        <v>0.4595336201002832</v>
      </c>
      <c r="Q13" s="3">
        <v>0.14699784967142415</v>
      </c>
      <c r="S13" t="s">
        <v>17</v>
      </c>
      <c r="T13" s="22" t="s">
        <v>11</v>
      </c>
      <c r="U13" s="3">
        <v>0.21599617992589729</v>
      </c>
      <c r="V13" t="s">
        <v>14</v>
      </c>
      <c r="W13" s="3">
        <v>0.64143336568175346</v>
      </c>
      <c r="X13" s="3">
        <v>0.73631301464847176</v>
      </c>
      <c r="Y13" s="3">
        <v>5.0709583476963473</v>
      </c>
      <c r="Z13" t="s">
        <v>12</v>
      </c>
      <c r="AA13" s="3">
        <v>1.4466264651047929</v>
      </c>
      <c r="AB13" s="3">
        <v>8.3666407135751797E-13</v>
      </c>
    </row>
    <row r="14" spans="1:28" x14ac:dyDescent="0.25">
      <c r="A14" t="s">
        <v>18</v>
      </c>
      <c r="B14" s="22"/>
      <c r="C14" s="3">
        <v>-0.31581304846950914</v>
      </c>
      <c r="D14" t="s">
        <v>12</v>
      </c>
      <c r="E14" s="3">
        <v>0.10289249785973517</v>
      </c>
      <c r="F14" s="3">
        <v>2.1452538154456136E-3</v>
      </c>
      <c r="G14"/>
      <c r="H14" t="s">
        <v>18</v>
      </c>
      <c r="I14" s="22" t="s">
        <v>11</v>
      </c>
      <c r="J14" s="3">
        <v>-0.29896361369303409</v>
      </c>
      <c r="K14" t="s">
        <v>14</v>
      </c>
      <c r="L14" s="3">
        <v>0.22377218634448739</v>
      </c>
      <c r="M14" s="3">
        <v>0.181543470561218</v>
      </c>
      <c r="N14" s="3">
        <v>1.8408474092896177</v>
      </c>
      <c r="O14" t="s">
        <v>12</v>
      </c>
      <c r="P14" s="3">
        <v>0.34401461490719465</v>
      </c>
      <c r="Q14" s="3">
        <v>8.7434110618289651E-8</v>
      </c>
      <c r="S14" t="s">
        <v>18</v>
      </c>
      <c r="T14" s="22" t="s">
        <v>11</v>
      </c>
      <c r="U14" s="3">
        <v>-2.2090016477505974</v>
      </c>
      <c r="V14" t="s">
        <v>13</v>
      </c>
      <c r="W14" s="3">
        <v>0.88799684540510737</v>
      </c>
      <c r="X14" s="3">
        <v>1.2859986505490584E-2</v>
      </c>
      <c r="Y14" s="3">
        <v>7.0987499414194231</v>
      </c>
      <c r="Z14" t="s">
        <v>12</v>
      </c>
      <c r="AA14" s="3">
        <v>1.6636042122948647</v>
      </c>
      <c r="AB14" s="3">
        <v>4.9142467872798079E-10</v>
      </c>
    </row>
    <row r="15" spans="1:28" x14ac:dyDescent="0.25">
      <c r="A15" t="s">
        <v>19</v>
      </c>
      <c r="B15" s="22"/>
      <c r="C15" s="3">
        <v>2.3568399621931966</v>
      </c>
      <c r="D15" t="s">
        <v>12</v>
      </c>
      <c r="E15" s="3">
        <v>9.7571782903308868E-2</v>
      </c>
      <c r="F15" s="3">
        <v>0</v>
      </c>
      <c r="G15"/>
      <c r="H15" t="s">
        <v>19</v>
      </c>
      <c r="I15" s="22" t="s">
        <v>20</v>
      </c>
      <c r="J15" s="3">
        <v>1.7600687771150068</v>
      </c>
      <c r="K15" t="s">
        <v>12</v>
      </c>
      <c r="L15" s="3">
        <v>0.11004066348416965</v>
      </c>
      <c r="M15" s="3">
        <v>0</v>
      </c>
      <c r="N15" s="3">
        <v>0.80379471724528195</v>
      </c>
      <c r="O15" t="s">
        <v>12</v>
      </c>
      <c r="P15" s="3">
        <v>5.2394336301903766E-2</v>
      </c>
      <c r="Q15" s="3">
        <v>0</v>
      </c>
      <c r="S15" t="s">
        <v>19</v>
      </c>
      <c r="T15" s="22" t="s">
        <v>20</v>
      </c>
      <c r="U15" s="3">
        <v>2.4417788159521212</v>
      </c>
      <c r="V15" t="s">
        <v>12</v>
      </c>
      <c r="W15" s="3">
        <v>0.27183160321121513</v>
      </c>
      <c r="X15" s="3">
        <v>0</v>
      </c>
      <c r="Y15" s="3">
        <v>1.3437417080481382</v>
      </c>
      <c r="Z15" t="s">
        <v>12</v>
      </c>
      <c r="AA15" s="3">
        <v>9.7896327402669125E-2</v>
      </c>
      <c r="AB15" s="3">
        <v>0</v>
      </c>
    </row>
    <row r="16" spans="1:28" x14ac:dyDescent="0.25">
      <c r="B16" s="22"/>
      <c r="C16" s="3" t="s">
        <v>21</v>
      </c>
      <c r="G16"/>
      <c r="I16" s="22"/>
      <c r="J16" s="3" t="s">
        <v>21</v>
      </c>
      <c r="L16" s="3"/>
      <c r="M16" s="3"/>
      <c r="N16" s="3"/>
      <c r="P16" s="3"/>
      <c r="Q16" s="3"/>
      <c r="T16" s="22"/>
      <c r="U16" s="3" t="s">
        <v>21</v>
      </c>
      <c r="W16" s="3"/>
      <c r="X16" s="3"/>
      <c r="Y16" s="3"/>
      <c r="AA16" s="3"/>
      <c r="AB16" s="3"/>
    </row>
    <row r="17" spans="1:28" s="1" customFormat="1" x14ac:dyDescent="0.25">
      <c r="A17" s="2" t="s">
        <v>4</v>
      </c>
      <c r="B17" s="22"/>
      <c r="C17" s="23" t="s">
        <v>6</v>
      </c>
      <c r="D17" s="22" t="s">
        <v>7</v>
      </c>
      <c r="E17" s="23" t="s">
        <v>8</v>
      </c>
      <c r="F17" s="23" t="s">
        <v>9</v>
      </c>
      <c r="G17"/>
      <c r="H17" s="2" t="s">
        <v>4</v>
      </c>
      <c r="I17" s="22"/>
      <c r="J17" s="24" t="s">
        <v>6</v>
      </c>
      <c r="K17" s="22" t="s">
        <v>7</v>
      </c>
      <c r="L17" s="24" t="s">
        <v>8</v>
      </c>
      <c r="M17" s="24" t="s">
        <v>9</v>
      </c>
      <c r="N17" s="24"/>
      <c r="O17" s="22"/>
      <c r="P17" s="24"/>
      <c r="Q17" s="24"/>
      <c r="R17"/>
      <c r="S17" s="2" t="s">
        <v>4</v>
      </c>
      <c r="T17" s="22"/>
      <c r="U17" s="24" t="s">
        <v>6</v>
      </c>
      <c r="V17" s="22" t="s">
        <v>7</v>
      </c>
      <c r="W17" s="24" t="s">
        <v>8</v>
      </c>
      <c r="X17" s="24" t="s">
        <v>9</v>
      </c>
      <c r="Y17" s="24"/>
      <c r="Z17" s="22"/>
      <c r="AA17" s="24"/>
      <c r="AB17" s="24"/>
    </row>
    <row r="18" spans="1:28" x14ac:dyDescent="0.25">
      <c r="A18" t="s">
        <v>22</v>
      </c>
      <c r="B18" s="22"/>
      <c r="C18" s="3">
        <v>-0.49631756448013747</v>
      </c>
      <c r="D18" t="s">
        <v>12</v>
      </c>
      <c r="E18" s="3">
        <v>6.044724974365713E-2</v>
      </c>
      <c r="F18" s="3">
        <v>2.2204460492503131E-16</v>
      </c>
      <c r="G18"/>
      <c r="H18" t="s">
        <v>22</v>
      </c>
      <c r="I18" s="22"/>
      <c r="J18" s="3">
        <v>-0.43982742595066898</v>
      </c>
      <c r="K18" t="s">
        <v>12</v>
      </c>
      <c r="L18" s="3">
        <v>2.0661644666885807E-2</v>
      </c>
      <c r="M18" s="3">
        <v>0</v>
      </c>
      <c r="N18" s="3"/>
      <c r="P18" s="3"/>
      <c r="Q18" s="3"/>
      <c r="S18" t="s">
        <v>22</v>
      </c>
      <c r="T18" s="22"/>
      <c r="U18" s="3">
        <v>0.14843525336615532</v>
      </c>
      <c r="V18" t="s">
        <v>14</v>
      </c>
      <c r="W18" s="3">
        <v>9.6623295666939973E-2</v>
      </c>
      <c r="X18" s="3">
        <v>0.12448287419139081</v>
      </c>
      <c r="Y18" s="3"/>
      <c r="AA18" s="3"/>
      <c r="AB18" s="3"/>
    </row>
    <row r="19" spans="1:28" x14ac:dyDescent="0.25">
      <c r="B19" s="22"/>
      <c r="G19"/>
      <c r="I19" s="22"/>
      <c r="L19" s="3"/>
      <c r="M19" s="3"/>
      <c r="N19" s="3"/>
      <c r="P19" s="3"/>
      <c r="Q19" s="3"/>
      <c r="T19" s="22"/>
      <c r="U19" s="3"/>
      <c r="W19" s="3"/>
      <c r="X19" s="3"/>
      <c r="Y19" s="3"/>
      <c r="AA19" s="3"/>
      <c r="AB19" s="3"/>
    </row>
    <row r="20" spans="1:28" x14ac:dyDescent="0.25">
      <c r="A20" t="s">
        <v>23</v>
      </c>
      <c r="B20" s="17"/>
      <c r="G20"/>
      <c r="H20" t="s">
        <v>23</v>
      </c>
      <c r="I20" s="17"/>
      <c r="L20" s="3"/>
      <c r="M20" s="3"/>
      <c r="N20" s="3"/>
      <c r="P20" s="3"/>
      <c r="Q20" s="3"/>
      <c r="S20" t="s">
        <v>23</v>
      </c>
      <c r="T20" s="17"/>
      <c r="U20" s="3"/>
      <c r="W20" s="3"/>
      <c r="X20" s="3"/>
      <c r="Y20" s="3"/>
      <c r="AA20" s="3"/>
      <c r="AB20" s="3"/>
    </row>
    <row r="21" spans="1:28" x14ac:dyDescent="0.25">
      <c r="A21" t="s">
        <v>24</v>
      </c>
      <c r="B21" s="46">
        <v>-2785.1026856063745</v>
      </c>
      <c r="C21" s="47"/>
      <c r="G21"/>
      <c r="H21" t="s">
        <v>24</v>
      </c>
      <c r="I21" s="46">
        <v>-2146.4135303603853</v>
      </c>
      <c r="J21" s="47"/>
      <c r="L21" s="3"/>
      <c r="M21" s="3"/>
      <c r="N21" s="3"/>
      <c r="P21" s="3"/>
      <c r="Q21" s="3"/>
      <c r="S21" t="s">
        <v>24</v>
      </c>
      <c r="T21" s="46">
        <v>-2019.790951068489</v>
      </c>
      <c r="U21" s="47"/>
      <c r="W21" s="3"/>
      <c r="X21" s="3"/>
      <c r="Y21" s="3"/>
      <c r="AA21" s="3"/>
      <c r="AB21" s="3"/>
    </row>
    <row r="22" spans="1:28" x14ac:dyDescent="0.25">
      <c r="A22" t="s">
        <v>25</v>
      </c>
      <c r="B22" s="46">
        <v>-3907.2678853923703</v>
      </c>
      <c r="C22" s="47"/>
      <c r="G22"/>
      <c r="H22" t="s">
        <v>25</v>
      </c>
      <c r="I22" s="46">
        <v>-3907.2678853923703</v>
      </c>
      <c r="J22" s="47"/>
      <c r="L22" s="3"/>
      <c r="M22" s="3"/>
      <c r="N22" s="3"/>
      <c r="P22" s="3"/>
      <c r="Q22" s="3"/>
      <c r="S22" t="s">
        <v>25</v>
      </c>
      <c r="T22" s="46">
        <v>-3907.2678853923703</v>
      </c>
      <c r="U22" s="47"/>
      <c r="W22" s="3"/>
      <c r="X22" s="3"/>
      <c r="Y22" s="3"/>
      <c r="AA22" s="3"/>
      <c r="AB22" s="3"/>
    </row>
    <row r="23" spans="1:28" x14ac:dyDescent="0.25">
      <c r="A23" t="s">
        <v>26</v>
      </c>
      <c r="B23" s="42">
        <v>0.28719945309644601</v>
      </c>
      <c r="C23" s="43"/>
      <c r="G23"/>
      <c r="H23" t="s">
        <v>26</v>
      </c>
      <c r="I23" s="42">
        <v>0.45066128217496382</v>
      </c>
      <c r="J23" s="43"/>
      <c r="L23" s="3"/>
      <c r="M23" s="3"/>
      <c r="N23" s="3"/>
      <c r="P23" s="3"/>
      <c r="Q23" s="3"/>
      <c r="S23" t="s">
        <v>26</v>
      </c>
      <c r="T23" s="42">
        <v>0.4830682179177842</v>
      </c>
      <c r="U23" s="43"/>
      <c r="W23" s="3"/>
      <c r="X23" s="3"/>
      <c r="Y23" s="3"/>
      <c r="AA23" s="3"/>
      <c r="AB23" s="3"/>
    </row>
    <row r="24" spans="1:28" x14ac:dyDescent="0.25">
      <c r="A24" t="s">
        <v>27</v>
      </c>
      <c r="B24" s="42">
        <v>0.48522379134546978</v>
      </c>
      <c r="C24" s="43"/>
      <c r="G24"/>
      <c r="H24" t="s">
        <v>27</v>
      </c>
      <c r="I24" s="42">
        <v>0.57235944477497969</v>
      </c>
      <c r="J24" s="43"/>
      <c r="L24" s="3"/>
      <c r="M24" s="3"/>
      <c r="N24" s="3"/>
      <c r="P24" s="3"/>
      <c r="Q24" s="3"/>
      <c r="S24" t="s">
        <v>27</v>
      </c>
      <c r="T24" s="42">
        <v>0.5905206184889632</v>
      </c>
      <c r="U24" s="43"/>
      <c r="W24" s="3"/>
      <c r="X24" s="3"/>
      <c r="Y24" s="3"/>
      <c r="AA24" s="3"/>
      <c r="AB24" s="3"/>
    </row>
    <row r="25" spans="1:28" x14ac:dyDescent="0.25">
      <c r="A25" t="s">
        <v>77</v>
      </c>
      <c r="B25" s="42">
        <v>1.5728514252986927</v>
      </c>
      <c r="C25" s="43"/>
      <c r="G25"/>
      <c r="H25" t="s">
        <v>51</v>
      </c>
      <c r="I25" s="42">
        <v>1.2205809614167427</v>
      </c>
      <c r="J25" s="43"/>
      <c r="L25" s="3"/>
      <c r="M25" s="3"/>
      <c r="N25" s="3"/>
      <c r="P25" s="3"/>
      <c r="Q25" s="3"/>
      <c r="S25" t="s">
        <v>51</v>
      </c>
      <c r="T25" s="42">
        <v>1.1865041883465368</v>
      </c>
      <c r="U25" s="43"/>
      <c r="W25" s="3"/>
      <c r="X25" s="3"/>
      <c r="Y25" s="3"/>
      <c r="AA25" s="3"/>
      <c r="AB25" s="3"/>
    </row>
    <row r="26" spans="1:28" x14ac:dyDescent="0.25">
      <c r="A26" t="s">
        <v>78</v>
      </c>
      <c r="B26" s="42">
        <v>1.5954203967115468</v>
      </c>
      <c r="C26" s="43"/>
      <c r="G26"/>
      <c r="H26" t="s">
        <v>52</v>
      </c>
      <c r="I26" s="42">
        <v>1.2639828295183855</v>
      </c>
      <c r="J26" s="43"/>
      <c r="L26" s="3"/>
      <c r="M26" s="3"/>
      <c r="N26" s="3"/>
      <c r="P26" s="3"/>
      <c r="Q26" s="3"/>
      <c r="S26" t="s">
        <v>52</v>
      </c>
      <c r="T26" s="42">
        <v>1.344486988236516</v>
      </c>
      <c r="U26" s="43"/>
      <c r="W26" s="3"/>
      <c r="X26" s="3"/>
      <c r="Y26" s="3"/>
      <c r="AA26" s="3"/>
      <c r="AB26" s="3"/>
    </row>
    <row r="27" spans="1:28" x14ac:dyDescent="0.25">
      <c r="A27" s="18" t="s">
        <v>39</v>
      </c>
      <c r="B27" s="44">
        <v>3558</v>
      </c>
      <c r="C27" s="45"/>
      <c r="G27"/>
      <c r="H27" s="7" t="s">
        <v>39</v>
      </c>
      <c r="I27" s="44">
        <v>3558</v>
      </c>
      <c r="J27" s="45"/>
      <c r="L27" s="3"/>
      <c r="M27" s="3"/>
      <c r="N27" s="3"/>
      <c r="P27" s="3"/>
      <c r="Q27" s="3"/>
      <c r="S27" s="7" t="s">
        <v>39</v>
      </c>
      <c r="T27" s="44">
        <v>3558</v>
      </c>
      <c r="U27" s="45"/>
      <c r="W27" s="3"/>
      <c r="X27" s="3"/>
      <c r="Y27" s="3"/>
      <c r="AA27" s="3"/>
      <c r="AB27" s="3"/>
    </row>
    <row r="28" spans="1:28" x14ac:dyDescent="0.25">
      <c r="A28" s="18" t="s">
        <v>41</v>
      </c>
      <c r="B28" s="44">
        <v>593</v>
      </c>
      <c r="C28" s="45"/>
      <c r="G28"/>
      <c r="H28" s="7" t="s">
        <v>41</v>
      </c>
      <c r="I28" s="44">
        <v>593</v>
      </c>
      <c r="J28" s="45"/>
      <c r="L28" s="3"/>
      <c r="M28" s="3"/>
      <c r="N28" s="3"/>
      <c r="P28" s="3"/>
      <c r="Q28" s="3"/>
      <c r="S28" s="7" t="s">
        <v>41</v>
      </c>
      <c r="T28" s="44">
        <v>593</v>
      </c>
      <c r="U28" s="45"/>
      <c r="W28" s="3"/>
      <c r="X28" s="3"/>
      <c r="Y28" s="3"/>
      <c r="AA28" s="3"/>
      <c r="AB28" s="3"/>
    </row>
    <row r="29" spans="1:28" x14ac:dyDescent="0.25">
      <c r="A29" s="18" t="s">
        <v>40</v>
      </c>
      <c r="B29" s="44">
        <v>13</v>
      </c>
      <c r="C29" s="45"/>
      <c r="G29"/>
      <c r="H29" s="7" t="s">
        <v>40</v>
      </c>
      <c r="I29" s="44">
        <v>25</v>
      </c>
      <c r="J29" s="45"/>
      <c r="L29" s="3"/>
      <c r="M29" s="3"/>
      <c r="N29" s="3"/>
      <c r="P29" s="3"/>
      <c r="Q29" s="3"/>
      <c r="S29" s="7" t="s">
        <v>40</v>
      </c>
      <c r="T29" s="44">
        <v>91</v>
      </c>
      <c r="U29" s="45"/>
      <c r="W29" s="3"/>
      <c r="X29" s="3"/>
      <c r="Y29" s="3"/>
      <c r="AA29" s="3"/>
      <c r="AB29" s="3"/>
    </row>
    <row r="30" spans="1:28" x14ac:dyDescent="0.25">
      <c r="A30" t="s">
        <v>28</v>
      </c>
      <c r="B30" s="17"/>
      <c r="G30"/>
      <c r="I30" s="17"/>
      <c r="L30" s="3"/>
      <c r="M30" s="3"/>
      <c r="N30" s="3"/>
      <c r="P30" s="3"/>
      <c r="Q30" s="3"/>
      <c r="T30" s="17"/>
      <c r="U30" s="3"/>
      <c r="W30" s="3"/>
      <c r="X30" s="3"/>
      <c r="Y30" s="3"/>
      <c r="AA30" s="3"/>
      <c r="AB30" s="3"/>
    </row>
    <row r="31" spans="1:28" x14ac:dyDescent="0.25">
      <c r="A31" t="s">
        <v>29</v>
      </c>
      <c r="B31" s="2" t="s">
        <v>30</v>
      </c>
      <c r="G31"/>
      <c r="H31" t="s">
        <v>29</v>
      </c>
      <c r="I31" s="2" t="s">
        <v>70</v>
      </c>
      <c r="L31" s="3"/>
      <c r="M31" s="3"/>
      <c r="N31" s="3"/>
      <c r="P31" s="3"/>
      <c r="Q31" s="3"/>
      <c r="S31" t="s">
        <v>29</v>
      </c>
      <c r="T31" s="2" t="s">
        <v>70</v>
      </c>
      <c r="U31" s="3"/>
      <c r="W31" s="3"/>
      <c r="X31" s="3"/>
      <c r="Y31" s="3"/>
      <c r="AA31" s="3"/>
      <c r="AB31" s="3"/>
    </row>
    <row r="32" spans="1:28" x14ac:dyDescent="0.25">
      <c r="A32" t="s">
        <v>33</v>
      </c>
      <c r="B32" s="2" t="s">
        <v>34</v>
      </c>
      <c r="G32"/>
      <c r="H32" t="s">
        <v>31</v>
      </c>
      <c r="I32" s="2" t="s">
        <v>32</v>
      </c>
      <c r="L32" s="3"/>
      <c r="M32" s="3"/>
      <c r="N32" s="3"/>
      <c r="P32" s="3"/>
      <c r="Q32" s="3"/>
      <c r="S32" t="s">
        <v>31</v>
      </c>
      <c r="T32" s="2" t="s">
        <v>32</v>
      </c>
      <c r="U32" s="3"/>
      <c r="W32" s="3"/>
      <c r="X32" s="3"/>
      <c r="Y32" s="3"/>
      <c r="AA32" s="3"/>
      <c r="AB32" s="3"/>
    </row>
    <row r="33" spans="1:28" x14ac:dyDescent="0.25">
      <c r="A33" t="s">
        <v>35</v>
      </c>
      <c r="B33" s="2" t="s">
        <v>36</v>
      </c>
      <c r="G33"/>
      <c r="H33" t="s">
        <v>33</v>
      </c>
      <c r="I33" s="2" t="s">
        <v>34</v>
      </c>
      <c r="L33" s="3"/>
      <c r="M33" s="3"/>
      <c r="N33" s="3"/>
      <c r="P33" s="3"/>
      <c r="Q33" s="3"/>
      <c r="S33" t="s">
        <v>33</v>
      </c>
      <c r="T33" s="2" t="s">
        <v>34</v>
      </c>
      <c r="U33" s="3"/>
      <c r="W33" s="3"/>
      <c r="X33" s="3"/>
      <c r="Y33" s="3"/>
      <c r="AA33" s="3"/>
      <c r="AB33" s="3"/>
    </row>
    <row r="34" spans="1:28" x14ac:dyDescent="0.25">
      <c r="A34" t="s">
        <v>37</v>
      </c>
      <c r="B34" s="2" t="s">
        <v>38</v>
      </c>
      <c r="G34"/>
      <c r="H34" t="s">
        <v>35</v>
      </c>
      <c r="I34" s="2" t="s">
        <v>36</v>
      </c>
      <c r="L34" s="3"/>
      <c r="M34" s="3"/>
      <c r="N34" s="3"/>
      <c r="P34" s="3"/>
      <c r="Q34" s="3"/>
      <c r="S34" t="s">
        <v>35</v>
      </c>
      <c r="T34" s="2" t="s">
        <v>36</v>
      </c>
      <c r="U34" s="3"/>
      <c r="W34" s="3"/>
      <c r="X34" s="3"/>
      <c r="Y34" s="3"/>
      <c r="AA34" s="3"/>
      <c r="AB34" s="3"/>
    </row>
    <row r="35" spans="1:28" x14ac:dyDescent="0.25">
      <c r="C35"/>
      <c r="E35"/>
      <c r="F35"/>
      <c r="G35"/>
      <c r="H35" t="s">
        <v>37</v>
      </c>
      <c r="I35" s="2" t="s">
        <v>79</v>
      </c>
      <c r="L35" s="3"/>
      <c r="M35" s="3"/>
      <c r="N35" s="3"/>
      <c r="P35" s="3"/>
      <c r="Q35" s="3"/>
      <c r="S35" t="s">
        <v>37</v>
      </c>
      <c r="T35" s="2" t="s">
        <v>79</v>
      </c>
      <c r="U35" s="3"/>
      <c r="W35" s="3"/>
      <c r="X35" s="3"/>
      <c r="Y35" s="3"/>
      <c r="AA35" s="3"/>
      <c r="AB35" s="3"/>
    </row>
    <row r="39" spans="1:28" x14ac:dyDescent="0.25">
      <c r="A39" t="s">
        <v>45</v>
      </c>
      <c r="B39" t="s">
        <v>69</v>
      </c>
      <c r="H39" t="s">
        <v>0</v>
      </c>
      <c r="I39" t="s">
        <v>69</v>
      </c>
      <c r="L39" s="3"/>
      <c r="M39" s="3"/>
      <c r="N39" s="3" t="s">
        <v>28</v>
      </c>
      <c r="P39" s="3"/>
      <c r="Q39" s="3"/>
      <c r="S39" t="s">
        <v>46</v>
      </c>
      <c r="T39" t="s">
        <v>69</v>
      </c>
      <c r="U39" s="3"/>
      <c r="W39" s="3"/>
      <c r="X39" s="3"/>
      <c r="Y39" s="3" t="s">
        <v>28</v>
      </c>
      <c r="AA39" s="3"/>
      <c r="AB39" s="3"/>
    </row>
    <row r="40" spans="1:28" x14ac:dyDescent="0.25">
      <c r="B40" s="22"/>
      <c r="I40" s="22"/>
      <c r="J40" s="3" t="s">
        <v>2</v>
      </c>
      <c r="L40" s="3"/>
      <c r="M40" s="3"/>
      <c r="N40" s="3" t="s">
        <v>3</v>
      </c>
      <c r="P40" s="3"/>
      <c r="Q40" s="3"/>
      <c r="T40" s="22"/>
      <c r="U40" s="3" t="s">
        <v>2</v>
      </c>
      <c r="W40" s="3"/>
      <c r="X40" s="3"/>
      <c r="Y40" s="3" t="s">
        <v>3</v>
      </c>
      <c r="AA40" s="3"/>
      <c r="AB40" s="3"/>
    </row>
    <row r="41" spans="1:28" x14ac:dyDescent="0.25">
      <c r="A41" s="2" t="s">
        <v>4</v>
      </c>
      <c r="B41" s="22"/>
      <c r="C41" s="21" t="s">
        <v>6</v>
      </c>
      <c r="D41" s="22" t="s">
        <v>7</v>
      </c>
      <c r="E41" s="21" t="s">
        <v>8</v>
      </c>
      <c r="F41" s="21" t="s">
        <v>9</v>
      </c>
      <c r="H41" s="2" t="s">
        <v>4</v>
      </c>
      <c r="I41" s="22" t="s">
        <v>5</v>
      </c>
      <c r="J41" s="21" t="s">
        <v>6</v>
      </c>
      <c r="K41" s="22" t="s">
        <v>7</v>
      </c>
      <c r="L41" s="21" t="s">
        <v>8</v>
      </c>
      <c r="M41" s="21" t="s">
        <v>9</v>
      </c>
      <c r="N41" s="21" t="s">
        <v>6</v>
      </c>
      <c r="O41" s="22" t="s">
        <v>7</v>
      </c>
      <c r="P41" s="21" t="s">
        <v>8</v>
      </c>
      <c r="Q41" s="21" t="s">
        <v>9</v>
      </c>
      <c r="S41" s="2" t="s">
        <v>4</v>
      </c>
      <c r="T41" s="22" t="s">
        <v>5</v>
      </c>
      <c r="U41" s="21" t="s">
        <v>6</v>
      </c>
      <c r="V41" s="22" t="s">
        <v>7</v>
      </c>
      <c r="W41" s="21" t="s">
        <v>8</v>
      </c>
      <c r="X41" s="21" t="s">
        <v>9</v>
      </c>
      <c r="Y41" s="21" t="s">
        <v>6</v>
      </c>
      <c r="Z41" s="22" t="s">
        <v>7</v>
      </c>
      <c r="AA41" s="21" t="s">
        <v>8</v>
      </c>
      <c r="AB41" s="21" t="s">
        <v>9</v>
      </c>
    </row>
    <row r="42" spans="1:28" x14ac:dyDescent="0.25">
      <c r="A42" t="s">
        <v>10</v>
      </c>
      <c r="B42" s="22"/>
      <c r="C42" s="3">
        <v>-0.36411726459679711</v>
      </c>
      <c r="D42" t="s">
        <v>12</v>
      </c>
      <c r="E42" s="3">
        <v>6.4971334546421677E-2</v>
      </c>
      <c r="F42" s="3">
        <v>2.0912773512904437E-8</v>
      </c>
      <c r="H42" t="s">
        <v>10</v>
      </c>
      <c r="I42" s="22" t="s">
        <v>11</v>
      </c>
      <c r="J42" s="3">
        <v>-0.45148329900023804</v>
      </c>
      <c r="K42" t="s">
        <v>12</v>
      </c>
      <c r="L42" s="3">
        <v>5.4408706181185897E-3</v>
      </c>
      <c r="M42" s="3">
        <v>0</v>
      </c>
      <c r="N42" s="3">
        <v>0.63866815188274428</v>
      </c>
      <c r="O42" t="s">
        <v>12</v>
      </c>
      <c r="P42" s="3">
        <v>2.9086069246610953E-3</v>
      </c>
      <c r="Q42" s="3">
        <v>0</v>
      </c>
      <c r="S42" t="s">
        <v>10</v>
      </c>
      <c r="T42" s="22" t="s">
        <v>11</v>
      </c>
      <c r="U42" s="3">
        <v>-0.54982453190578884</v>
      </c>
      <c r="V42" t="s">
        <v>12</v>
      </c>
      <c r="W42" s="3">
        <v>3.6712024299429463E-2</v>
      </c>
      <c r="X42" s="3">
        <v>0</v>
      </c>
      <c r="Y42" s="3">
        <v>0.72713229248510658</v>
      </c>
      <c r="Z42" t="s">
        <v>12</v>
      </c>
      <c r="AA42" s="3">
        <v>4.2658821880344221E-2</v>
      </c>
      <c r="AB42" s="3">
        <v>0</v>
      </c>
    </row>
    <row r="43" spans="1:28" x14ac:dyDescent="0.25">
      <c r="A43" t="s">
        <v>53</v>
      </c>
      <c r="B43" s="22"/>
      <c r="C43" s="3">
        <v>-0.58178906417025378</v>
      </c>
      <c r="D43" t="s">
        <v>12</v>
      </c>
      <c r="E43" s="3">
        <v>5.1323666876613556E-2</v>
      </c>
      <c r="F43" s="3">
        <v>0</v>
      </c>
      <c r="H43" t="s">
        <v>53</v>
      </c>
      <c r="I43" s="22" t="s">
        <v>11</v>
      </c>
      <c r="J43" s="3">
        <v>-0.56215646238492933</v>
      </c>
      <c r="K43" t="s">
        <v>12</v>
      </c>
      <c r="L43" s="3">
        <v>4.1356013258739797E-3</v>
      </c>
      <c r="M43" s="3">
        <v>0</v>
      </c>
      <c r="N43" s="3">
        <v>0.32355054825954471</v>
      </c>
      <c r="O43" t="s">
        <v>12</v>
      </c>
      <c r="P43" s="3">
        <v>3.3513451037998744E-3</v>
      </c>
      <c r="Q43" s="3">
        <v>0</v>
      </c>
      <c r="S43" t="s">
        <v>53</v>
      </c>
      <c r="T43" s="22" t="s">
        <v>11</v>
      </c>
      <c r="U43" s="3">
        <v>-0.45990662303432905</v>
      </c>
      <c r="V43" t="s">
        <v>12</v>
      </c>
      <c r="W43" s="3">
        <v>3.4142852135311721E-2</v>
      </c>
      <c r="X43" s="3">
        <v>0</v>
      </c>
      <c r="Y43" s="3">
        <v>0.34495778152772061</v>
      </c>
      <c r="Z43" t="s">
        <v>12</v>
      </c>
      <c r="AA43" s="3">
        <v>1.9468198467168567E-2</v>
      </c>
      <c r="AB43" s="3">
        <v>0</v>
      </c>
    </row>
    <row r="44" spans="1:28" x14ac:dyDescent="0.25">
      <c r="A44" t="s">
        <v>54</v>
      </c>
      <c r="B44" s="22"/>
      <c r="C44" s="3">
        <v>-0.80716990698757007</v>
      </c>
      <c r="D44" t="s">
        <v>12</v>
      </c>
      <c r="E44" s="3">
        <v>6.0491257874033796E-2</v>
      </c>
      <c r="F44" s="3">
        <v>0</v>
      </c>
      <c r="H44" t="s">
        <v>54</v>
      </c>
      <c r="I44" s="22" t="s">
        <v>11</v>
      </c>
      <c r="J44" s="3">
        <v>-0.6916919700542401</v>
      </c>
      <c r="K44" t="s">
        <v>12</v>
      </c>
      <c r="L44" s="3">
        <v>6.231467617889141E-3</v>
      </c>
      <c r="M44" s="3">
        <v>0</v>
      </c>
      <c r="N44" s="3">
        <v>0.71097710838407069</v>
      </c>
      <c r="O44" t="s">
        <v>12</v>
      </c>
      <c r="P44" s="3">
        <v>2.8374391410782313E-3</v>
      </c>
      <c r="Q44" s="3">
        <v>0</v>
      </c>
      <c r="S44" t="s">
        <v>54</v>
      </c>
      <c r="T44" s="22" t="s">
        <v>11</v>
      </c>
      <c r="U44" s="3">
        <v>-0.72808073241492144</v>
      </c>
      <c r="V44" t="s">
        <v>12</v>
      </c>
      <c r="W44" s="3">
        <v>4.8369012900070556E-2</v>
      </c>
      <c r="X44" s="3">
        <v>0</v>
      </c>
      <c r="Y44" s="3">
        <v>0.65730204782856294</v>
      </c>
      <c r="Z44" t="s">
        <v>12</v>
      </c>
      <c r="AA44" s="3">
        <v>3.2601777970144963E-2</v>
      </c>
      <c r="AB44" s="3">
        <v>0</v>
      </c>
    </row>
    <row r="45" spans="1:28" x14ac:dyDescent="0.25">
      <c r="A45" t="s">
        <v>55</v>
      </c>
      <c r="B45" s="22"/>
      <c r="C45" s="3">
        <v>1.5330337328327582E-2</v>
      </c>
      <c r="D45" t="s">
        <v>14</v>
      </c>
      <c r="E45" s="3">
        <v>5.4114122224432612E-2</v>
      </c>
      <c r="F45" s="3">
        <v>0.77694961808733876</v>
      </c>
      <c r="H45" t="s">
        <v>55</v>
      </c>
      <c r="I45" s="22" t="s">
        <v>11</v>
      </c>
      <c r="J45" s="3">
        <v>4.1515929284744242E-2</v>
      </c>
      <c r="K45" t="s">
        <v>12</v>
      </c>
      <c r="L45" s="3">
        <v>5.0063645045511536E-3</v>
      </c>
      <c r="M45" s="3">
        <v>0</v>
      </c>
      <c r="N45" s="3">
        <v>0.18289254028646271</v>
      </c>
      <c r="O45" t="s">
        <v>12</v>
      </c>
      <c r="P45" s="3">
        <v>9.4989577611397299E-3</v>
      </c>
      <c r="Q45" s="3">
        <v>0</v>
      </c>
      <c r="S45" t="s">
        <v>55</v>
      </c>
      <c r="T45" s="22" t="s">
        <v>11</v>
      </c>
      <c r="U45" s="3">
        <v>8.0954158515165256E-2</v>
      </c>
      <c r="V45" t="s">
        <v>42</v>
      </c>
      <c r="W45" s="3">
        <v>4.1585744893410943E-2</v>
      </c>
      <c r="X45" s="3">
        <v>5.1573051281414539E-2</v>
      </c>
      <c r="Y45" s="3">
        <v>0.25071597620563024</v>
      </c>
      <c r="Z45" t="s">
        <v>12</v>
      </c>
      <c r="AA45" s="3">
        <v>2.2745353077863208E-2</v>
      </c>
      <c r="AB45" s="3">
        <v>0</v>
      </c>
    </row>
    <row r="46" spans="1:28" x14ac:dyDescent="0.25">
      <c r="A46" t="s">
        <v>56</v>
      </c>
      <c r="B46" s="22"/>
      <c r="C46" s="3">
        <v>0.2765466017045411</v>
      </c>
      <c r="D46" t="s">
        <v>12</v>
      </c>
      <c r="E46" s="3">
        <v>7.1321677645906786E-2</v>
      </c>
      <c r="F46" s="3">
        <v>1.0555480600138445E-4</v>
      </c>
      <c r="H46" t="s">
        <v>56</v>
      </c>
      <c r="I46" s="22" t="s">
        <v>11</v>
      </c>
      <c r="J46" s="3">
        <v>0.35183749890935628</v>
      </c>
      <c r="K46" t="s">
        <v>12</v>
      </c>
      <c r="L46" s="3">
        <v>7.5587310650543646E-3</v>
      </c>
      <c r="M46" s="3">
        <v>0</v>
      </c>
      <c r="N46" s="3">
        <v>0.45356608355319222</v>
      </c>
      <c r="O46" t="s">
        <v>12</v>
      </c>
      <c r="P46" s="3">
        <v>4.4621648907305694E-3</v>
      </c>
      <c r="Q46" s="3">
        <v>0</v>
      </c>
      <c r="S46" t="s">
        <v>56</v>
      </c>
      <c r="T46" s="22" t="s">
        <v>11</v>
      </c>
      <c r="U46" s="3">
        <v>0.39292884307410514</v>
      </c>
      <c r="V46" t="s">
        <v>12</v>
      </c>
      <c r="W46" s="3">
        <v>5.1349835190037087E-2</v>
      </c>
      <c r="X46" s="3">
        <v>1.9761969838327786E-14</v>
      </c>
      <c r="Y46" s="3">
        <v>0.36218045324756992</v>
      </c>
      <c r="Z46" t="s">
        <v>12</v>
      </c>
      <c r="AA46" s="3">
        <v>3.5778827638204502E-2</v>
      </c>
      <c r="AB46" s="3">
        <v>0</v>
      </c>
    </row>
    <row r="47" spans="1:28" x14ac:dyDescent="0.25">
      <c r="A47" t="s">
        <v>57</v>
      </c>
      <c r="B47" s="22"/>
      <c r="C47" s="3">
        <v>-0.37940027311180541</v>
      </c>
      <c r="D47" t="s">
        <v>12</v>
      </c>
      <c r="E47" s="3">
        <v>4.4889219161896955E-2</v>
      </c>
      <c r="F47" s="3">
        <v>0</v>
      </c>
      <c r="H47" t="s">
        <v>57</v>
      </c>
      <c r="I47" s="22" t="s">
        <v>11</v>
      </c>
      <c r="J47" s="3">
        <v>-0.43859799100960345</v>
      </c>
      <c r="K47" t="s">
        <v>12</v>
      </c>
      <c r="L47" s="3">
        <v>4.3669439997101973E-3</v>
      </c>
      <c r="M47" s="3">
        <v>0</v>
      </c>
      <c r="N47" s="3">
        <v>0.37419406482247408</v>
      </c>
      <c r="O47" t="s">
        <v>12</v>
      </c>
      <c r="P47" s="3">
        <v>1.6701685298527616E-3</v>
      </c>
      <c r="Q47" s="3">
        <v>0</v>
      </c>
      <c r="S47" t="s">
        <v>57</v>
      </c>
      <c r="T47" s="22" t="s">
        <v>11</v>
      </c>
      <c r="U47" s="3">
        <v>-0.48911381220537914</v>
      </c>
      <c r="V47" t="s">
        <v>12</v>
      </c>
      <c r="W47" s="3">
        <v>3.3460867794897119E-2</v>
      </c>
      <c r="X47" s="3">
        <v>0</v>
      </c>
      <c r="Y47" s="3">
        <v>0.404586696866857</v>
      </c>
      <c r="Z47" t="s">
        <v>12</v>
      </c>
      <c r="AA47" s="3">
        <v>1.7893822322463303E-2</v>
      </c>
      <c r="AB47" s="3">
        <v>0</v>
      </c>
    </row>
    <row r="48" spans="1:28" x14ac:dyDescent="0.25">
      <c r="A48" t="s">
        <v>50</v>
      </c>
      <c r="B48" s="22"/>
      <c r="C48" s="3">
        <v>-1.3172604480917313E-3</v>
      </c>
      <c r="D48" t="s">
        <v>14</v>
      </c>
      <c r="E48" s="3">
        <v>4.2788455917161079E-2</v>
      </c>
      <c r="F48" s="3">
        <v>0.97544067064501561</v>
      </c>
      <c r="H48" t="s">
        <v>50</v>
      </c>
      <c r="I48" s="22" t="s">
        <v>11</v>
      </c>
      <c r="J48" s="3">
        <v>4.4841832485125509E-3</v>
      </c>
      <c r="K48" t="s">
        <v>14</v>
      </c>
      <c r="L48" s="3">
        <v>3.9037268298736578E-3</v>
      </c>
      <c r="M48" s="3">
        <v>0.25068263924067047</v>
      </c>
      <c r="N48" s="3">
        <v>3.2682956707435783E-2</v>
      </c>
      <c r="O48" t="s">
        <v>12</v>
      </c>
      <c r="P48" s="3">
        <v>2.0368998551027265E-3</v>
      </c>
      <c r="Q48" s="3">
        <v>0</v>
      </c>
      <c r="S48" t="s">
        <v>50</v>
      </c>
      <c r="T48" s="22" t="s">
        <v>11</v>
      </c>
      <c r="U48" s="3">
        <v>-1.6960135802582009E-2</v>
      </c>
      <c r="V48" t="s">
        <v>14</v>
      </c>
      <c r="W48" s="3">
        <v>2.8933497066033161E-2</v>
      </c>
      <c r="X48" s="3">
        <v>0.55775691765848556</v>
      </c>
      <c r="Y48" s="3">
        <v>9.3685079763673768E-2</v>
      </c>
      <c r="Z48" t="s">
        <v>12</v>
      </c>
      <c r="AA48" s="3">
        <v>1.750473219670438E-2</v>
      </c>
      <c r="AB48" s="3">
        <v>0</v>
      </c>
    </row>
    <row r="49" spans="1:28" x14ac:dyDescent="0.25">
      <c r="A49" t="s">
        <v>15</v>
      </c>
      <c r="B49" s="22"/>
      <c r="C49" s="3">
        <v>0.19148739564941994</v>
      </c>
      <c r="D49" t="s">
        <v>12</v>
      </c>
      <c r="E49" s="3">
        <v>4.4114028053646205E-2</v>
      </c>
      <c r="F49" s="3">
        <v>1.4200558315691225E-5</v>
      </c>
      <c r="H49" t="s">
        <v>15</v>
      </c>
      <c r="I49" s="22" t="s">
        <v>11</v>
      </c>
      <c r="J49" s="3">
        <v>0.22456735504732261</v>
      </c>
      <c r="K49" t="s">
        <v>12</v>
      </c>
      <c r="L49" s="3">
        <v>3.7180087469230109E-3</v>
      </c>
      <c r="M49" s="3">
        <v>0</v>
      </c>
      <c r="N49" s="3">
        <v>0.12408160421780408</v>
      </c>
      <c r="O49" t="s">
        <v>12</v>
      </c>
      <c r="P49" s="3">
        <v>2.3990593776563479E-3</v>
      </c>
      <c r="Q49" s="3">
        <v>0</v>
      </c>
      <c r="S49" t="s">
        <v>15</v>
      </c>
      <c r="T49" s="22" t="s">
        <v>11</v>
      </c>
      <c r="U49" s="3">
        <v>0.16830274788119398</v>
      </c>
      <c r="V49" t="s">
        <v>12</v>
      </c>
      <c r="W49" s="3">
        <v>3.0300080387814E-2</v>
      </c>
      <c r="X49" s="3">
        <v>2.7835747928861565E-8</v>
      </c>
      <c r="Y49" s="3">
        <v>0.26662891602908978</v>
      </c>
      <c r="Z49" t="s">
        <v>12</v>
      </c>
      <c r="AA49" s="3">
        <v>1.9337496586872723E-2</v>
      </c>
      <c r="AB49" s="3">
        <v>0</v>
      </c>
    </row>
    <row r="50" spans="1:28" x14ac:dyDescent="0.25">
      <c r="A50" t="s">
        <v>16</v>
      </c>
      <c r="B50" s="22"/>
      <c r="C50" s="3">
        <v>0.10707952704354977</v>
      </c>
      <c r="D50" t="s">
        <v>12</v>
      </c>
      <c r="E50" s="3">
        <v>4.1175064670641005E-2</v>
      </c>
      <c r="F50" s="3">
        <v>9.3063172098037938E-3</v>
      </c>
      <c r="H50" t="s">
        <v>16</v>
      </c>
      <c r="I50" s="22" t="s">
        <v>11</v>
      </c>
      <c r="J50" s="3">
        <v>6.1583611873337447E-2</v>
      </c>
      <c r="K50" t="s">
        <v>12</v>
      </c>
      <c r="L50" s="3">
        <v>3.9826978768037818E-3</v>
      </c>
      <c r="M50" s="3">
        <v>0</v>
      </c>
      <c r="N50" s="3">
        <v>0.34401137877329557</v>
      </c>
      <c r="O50" t="s">
        <v>12</v>
      </c>
      <c r="P50" s="3">
        <v>2.2655521168717168E-3</v>
      </c>
      <c r="Q50" s="3">
        <v>0</v>
      </c>
      <c r="S50" t="s">
        <v>16</v>
      </c>
      <c r="T50" s="22" t="s">
        <v>11</v>
      </c>
      <c r="U50" s="3">
        <v>0.10540284386945638</v>
      </c>
      <c r="V50" t="s">
        <v>12</v>
      </c>
      <c r="W50" s="3">
        <v>3.1833960370539469E-2</v>
      </c>
      <c r="X50" s="3">
        <v>9.2956936027421833E-4</v>
      </c>
      <c r="Y50" s="3">
        <v>0.27900358451430224</v>
      </c>
      <c r="Z50" t="s">
        <v>12</v>
      </c>
      <c r="AA50" s="3">
        <v>1.8896373224597418E-2</v>
      </c>
      <c r="AB50" s="3">
        <v>0</v>
      </c>
    </row>
    <row r="51" spans="1:28" x14ac:dyDescent="0.25">
      <c r="A51" t="s">
        <v>17</v>
      </c>
      <c r="B51" s="22"/>
      <c r="C51" s="3">
        <v>4.3902753049657649E-2</v>
      </c>
      <c r="D51" t="s">
        <v>14</v>
      </c>
      <c r="E51" s="3">
        <v>3.9739448271370326E-2</v>
      </c>
      <c r="F51" s="3">
        <v>0.26926141385510038</v>
      </c>
      <c r="H51" t="s">
        <v>17</v>
      </c>
      <c r="I51" s="22" t="s">
        <v>11</v>
      </c>
      <c r="J51" s="3">
        <v>3.7344110606505922E-2</v>
      </c>
      <c r="K51" t="s">
        <v>12</v>
      </c>
      <c r="L51" s="3">
        <v>3.3279017511865989E-3</v>
      </c>
      <c r="M51" s="3">
        <v>0</v>
      </c>
      <c r="N51" s="3">
        <v>0.19690663385896504</v>
      </c>
      <c r="O51" t="s">
        <v>12</v>
      </c>
      <c r="P51" s="3">
        <v>1.8514210052982655E-3</v>
      </c>
      <c r="Q51" s="3">
        <v>0</v>
      </c>
      <c r="S51" t="s">
        <v>17</v>
      </c>
      <c r="T51" s="22" t="s">
        <v>11</v>
      </c>
      <c r="U51" s="3">
        <v>6.2668726375200087E-2</v>
      </c>
      <c r="V51" t="s">
        <v>13</v>
      </c>
      <c r="W51" s="3">
        <v>3.0811021498135447E-2</v>
      </c>
      <c r="X51" s="3">
        <v>4.195451236874459E-2</v>
      </c>
      <c r="Y51" s="3">
        <v>0.27182065583742099</v>
      </c>
      <c r="Z51" t="s">
        <v>12</v>
      </c>
      <c r="AA51" s="3">
        <v>2.2531310567756327E-2</v>
      </c>
      <c r="AB51" s="3">
        <v>0</v>
      </c>
    </row>
    <row r="52" spans="1:28" x14ac:dyDescent="0.25">
      <c r="A52" t="s">
        <v>18</v>
      </c>
      <c r="B52" s="22"/>
      <c r="C52" s="3">
        <v>-0.13400278417140904</v>
      </c>
      <c r="D52" t="s">
        <v>12</v>
      </c>
      <c r="E52" s="3">
        <v>4.3008643835228233E-2</v>
      </c>
      <c r="F52" s="3">
        <v>1.8349797208425667E-3</v>
      </c>
      <c r="H52" t="s">
        <v>18</v>
      </c>
      <c r="I52" s="22" t="s">
        <v>11</v>
      </c>
      <c r="J52" s="3">
        <v>-0.15379852694509596</v>
      </c>
      <c r="K52" t="s">
        <v>12</v>
      </c>
      <c r="L52" s="3">
        <v>2.9863856641908436E-3</v>
      </c>
      <c r="M52" s="3">
        <v>0</v>
      </c>
      <c r="N52" s="3">
        <v>0.49399112260074335</v>
      </c>
      <c r="O52" t="s">
        <v>12</v>
      </c>
      <c r="P52" s="3">
        <v>2.0405239631518879E-3</v>
      </c>
      <c r="Q52" s="3">
        <v>0</v>
      </c>
      <c r="S52" t="s">
        <v>18</v>
      </c>
      <c r="T52" s="22" t="s">
        <v>11</v>
      </c>
      <c r="U52" s="3">
        <v>-0.1654013906020991</v>
      </c>
      <c r="V52" t="s">
        <v>12</v>
      </c>
      <c r="W52" s="3">
        <v>3.5788280222486708E-2</v>
      </c>
      <c r="X52" s="3">
        <v>3.8067502565741762E-6</v>
      </c>
      <c r="Y52" s="3">
        <v>0.28181944437521117</v>
      </c>
      <c r="Z52" t="s">
        <v>12</v>
      </c>
      <c r="AA52" s="3">
        <v>1.8037334926568241E-2</v>
      </c>
      <c r="AB52" s="3">
        <v>0</v>
      </c>
    </row>
    <row r="53" spans="1:28" x14ac:dyDescent="0.25">
      <c r="A53" t="s">
        <v>19</v>
      </c>
      <c r="B53" s="22"/>
      <c r="C53" s="3">
        <v>2.3568371673211916</v>
      </c>
      <c r="D53" t="s">
        <v>12</v>
      </c>
      <c r="E53" s="3">
        <v>9.7571387447503224E-2</v>
      </c>
      <c r="F53" s="3">
        <v>0</v>
      </c>
      <c r="H53" t="s">
        <v>19</v>
      </c>
      <c r="I53" s="22" t="s">
        <v>20</v>
      </c>
      <c r="J53" s="3">
        <v>4.0928508790387568</v>
      </c>
      <c r="K53" t="s">
        <v>12</v>
      </c>
      <c r="L53" s="3">
        <v>0.62699995671831876</v>
      </c>
      <c r="M53" s="3">
        <v>6.6799232811831644E-11</v>
      </c>
      <c r="N53" s="3">
        <v>2.6194575600500585</v>
      </c>
      <c r="O53" t="s">
        <v>12</v>
      </c>
      <c r="P53" s="3">
        <v>0.45110363945649407</v>
      </c>
      <c r="Q53" s="3">
        <v>6.3687439766368925E-9</v>
      </c>
      <c r="S53" t="s">
        <v>19</v>
      </c>
      <c r="T53" s="22" t="s">
        <v>20</v>
      </c>
      <c r="U53" s="3">
        <v>2.9049424663532113</v>
      </c>
      <c r="V53" t="s">
        <v>12</v>
      </c>
      <c r="W53" s="3">
        <v>0.28897857308508945</v>
      </c>
      <c r="X53" s="3">
        <v>0</v>
      </c>
      <c r="Y53" s="3">
        <v>2.2242321247803316</v>
      </c>
      <c r="Z53" t="s">
        <v>12</v>
      </c>
      <c r="AA53" s="3">
        <v>0.22514571191949995</v>
      </c>
      <c r="AB53" s="3">
        <v>1.2396024482155266E-3</v>
      </c>
    </row>
    <row r="54" spans="1:28" x14ac:dyDescent="0.25">
      <c r="B54" s="22"/>
      <c r="C54" s="3" t="s">
        <v>21</v>
      </c>
      <c r="I54" s="22"/>
      <c r="J54" s="3" t="s">
        <v>21</v>
      </c>
      <c r="L54" s="3"/>
      <c r="M54" s="3"/>
      <c r="N54" s="3"/>
      <c r="P54" s="3"/>
      <c r="Q54" s="3"/>
      <c r="T54" s="22"/>
      <c r="U54" s="3" t="s">
        <v>21</v>
      </c>
      <c r="W54" s="3"/>
      <c r="X54" s="3"/>
      <c r="Y54" s="3"/>
      <c r="AA54" s="3"/>
      <c r="AB54" s="3"/>
    </row>
    <row r="55" spans="1:28" x14ac:dyDescent="0.25">
      <c r="A55" s="2" t="s">
        <v>4</v>
      </c>
      <c r="B55" s="22"/>
      <c r="C55" s="21" t="s">
        <v>6</v>
      </c>
      <c r="D55" s="22" t="s">
        <v>7</v>
      </c>
      <c r="E55" s="21" t="s">
        <v>8</v>
      </c>
      <c r="F55" s="21" t="s">
        <v>9</v>
      </c>
      <c r="H55" s="2" t="s">
        <v>4</v>
      </c>
      <c r="I55" s="22"/>
      <c r="J55" s="21" t="s">
        <v>6</v>
      </c>
      <c r="K55" s="22" t="s">
        <v>7</v>
      </c>
      <c r="L55" s="21" t="s">
        <v>8</v>
      </c>
      <c r="M55" s="21" t="s">
        <v>9</v>
      </c>
      <c r="N55" s="21"/>
      <c r="O55" s="22"/>
      <c r="P55" s="21"/>
      <c r="Q55" s="21"/>
      <c r="S55" s="2" t="s">
        <v>4</v>
      </c>
      <c r="T55" s="22"/>
      <c r="U55" s="21" t="s">
        <v>6</v>
      </c>
      <c r="V55" s="22" t="s">
        <v>7</v>
      </c>
      <c r="W55" s="21" t="s">
        <v>8</v>
      </c>
      <c r="X55" s="21" t="s">
        <v>9</v>
      </c>
      <c r="Y55" s="21"/>
      <c r="Z55" s="22"/>
      <c r="AA55" s="21"/>
      <c r="AB55" s="21"/>
    </row>
    <row r="56" spans="1:28" x14ac:dyDescent="0.25">
      <c r="A56" t="s">
        <v>22</v>
      </c>
      <c r="B56" s="22"/>
      <c r="C56" s="3">
        <v>-0.49632236753129755</v>
      </c>
      <c r="D56" t="s">
        <v>12</v>
      </c>
      <c r="E56" s="3">
        <v>6.0447347682219904E-2</v>
      </c>
      <c r="F56" s="3">
        <v>2.2204460492503131E-16</v>
      </c>
      <c r="H56" t="s">
        <v>22</v>
      </c>
      <c r="I56" s="22"/>
      <c r="J56" s="3">
        <v>-0.56585355237996304</v>
      </c>
      <c r="K56" t="s">
        <v>14</v>
      </c>
      <c r="L56" s="3">
        <v>0.41453672057846752</v>
      </c>
      <c r="M56" s="3">
        <v>0.1722447639766318</v>
      </c>
      <c r="N56" s="3"/>
      <c r="P56" s="3"/>
      <c r="Q56" s="3"/>
      <c r="S56" t="s">
        <v>22</v>
      </c>
      <c r="T56" s="22"/>
      <c r="U56" s="3">
        <v>-0.30605133474558915</v>
      </c>
      <c r="V56" t="s">
        <v>14</v>
      </c>
      <c r="W56" s="3">
        <v>0.24778826872033699</v>
      </c>
      <c r="X56" s="3">
        <v>0.21678120923541266</v>
      </c>
      <c r="Y56" s="3"/>
      <c r="AA56" s="3"/>
      <c r="AB56" s="3"/>
    </row>
    <row r="57" spans="1:28" x14ac:dyDescent="0.25">
      <c r="B57" s="22"/>
      <c r="I57" s="22"/>
      <c r="L57" s="3"/>
      <c r="M57" s="3"/>
      <c r="N57" s="3"/>
      <c r="P57" s="3"/>
      <c r="Q57" s="3"/>
      <c r="T57" s="22"/>
      <c r="U57" s="3"/>
      <c r="W57" s="3"/>
      <c r="X57" s="3"/>
      <c r="Y57" s="3"/>
      <c r="AA57" s="3"/>
      <c r="AB57" s="3"/>
    </row>
    <row r="58" spans="1:28" x14ac:dyDescent="0.25">
      <c r="A58" t="s">
        <v>23</v>
      </c>
      <c r="B58" s="17"/>
      <c r="H58" t="s">
        <v>23</v>
      </c>
      <c r="I58" s="17"/>
      <c r="L58" s="3"/>
      <c r="M58" s="3"/>
      <c r="N58" s="3"/>
      <c r="P58" s="3"/>
      <c r="Q58" s="3"/>
      <c r="S58" t="s">
        <v>23</v>
      </c>
      <c r="T58" s="17"/>
      <c r="U58" s="3"/>
      <c r="W58" s="3"/>
      <c r="X58" s="3"/>
      <c r="Y58" s="3"/>
      <c r="AA58" s="3"/>
      <c r="AB58" s="3"/>
    </row>
    <row r="59" spans="1:28" x14ac:dyDescent="0.25">
      <c r="A59" t="s">
        <v>24</v>
      </c>
      <c r="B59" s="46">
        <v>-2785.102685615981</v>
      </c>
      <c r="C59" s="47"/>
      <c r="H59" t="s">
        <v>24</v>
      </c>
      <c r="I59" s="46">
        <v>-2240.2573143030777</v>
      </c>
      <c r="J59" s="47"/>
      <c r="L59" s="3"/>
      <c r="M59" s="3"/>
      <c r="N59" s="3"/>
      <c r="P59" s="3"/>
      <c r="Q59" s="3"/>
      <c r="S59" t="s">
        <v>24</v>
      </c>
      <c r="T59" s="46">
        <v>-2129.0596759416703</v>
      </c>
      <c r="U59" s="47"/>
      <c r="W59" s="3"/>
      <c r="X59" s="3"/>
      <c r="Y59" s="3"/>
      <c r="AA59" s="3"/>
      <c r="AB59" s="3"/>
    </row>
    <row r="60" spans="1:28" x14ac:dyDescent="0.25">
      <c r="A60" t="s">
        <v>25</v>
      </c>
      <c r="B60" s="46">
        <v>-3907.267885412924</v>
      </c>
      <c r="C60" s="47"/>
      <c r="H60" t="s">
        <v>25</v>
      </c>
      <c r="I60" s="46">
        <v>-3907.267885412924</v>
      </c>
      <c r="J60" s="47"/>
      <c r="L60" s="3"/>
      <c r="M60" s="3"/>
      <c r="N60" s="3"/>
      <c r="P60" s="3"/>
      <c r="Q60" s="3"/>
      <c r="S60" t="s">
        <v>25</v>
      </c>
      <c r="T60" s="46">
        <v>-3907.267885412924</v>
      </c>
      <c r="U60" s="47"/>
      <c r="W60" s="3"/>
      <c r="X60" s="3"/>
      <c r="Y60" s="3"/>
      <c r="AA60" s="3"/>
      <c r="AB60" s="3"/>
    </row>
    <row r="61" spans="1:28" x14ac:dyDescent="0.25">
      <c r="A61" t="s">
        <v>26</v>
      </c>
      <c r="B61" s="42">
        <v>0.28719945309773698</v>
      </c>
      <c r="C61" s="43"/>
      <c r="H61" t="s">
        <v>26</v>
      </c>
      <c r="I61" s="42">
        <v>0.42664353200181848</v>
      </c>
      <c r="J61" s="43"/>
      <c r="L61" s="3"/>
      <c r="M61" s="3"/>
      <c r="N61" s="3"/>
      <c r="P61" s="3"/>
      <c r="Q61" s="3"/>
      <c r="S61" t="s">
        <v>26</v>
      </c>
      <c r="T61" s="42">
        <v>0.45510271156730042</v>
      </c>
      <c r="U61" s="43"/>
      <c r="W61" s="3"/>
      <c r="X61" s="3"/>
      <c r="Y61" s="3"/>
      <c r="AA61" s="3"/>
      <c r="AB61" s="3"/>
    </row>
    <row r="62" spans="1:28" x14ac:dyDescent="0.25">
      <c r="A62" t="s">
        <v>27</v>
      </c>
      <c r="B62" s="42">
        <v>0.48522371143811216</v>
      </c>
      <c r="C62" s="43"/>
      <c r="H62" t="s">
        <v>27</v>
      </c>
      <c r="I62" s="42">
        <v>0.55970509385852696</v>
      </c>
      <c r="J62" s="43"/>
      <c r="L62" s="3"/>
      <c r="M62" s="3"/>
      <c r="N62" s="3"/>
      <c r="P62" s="3"/>
      <c r="Q62" s="3"/>
      <c r="S62" t="s">
        <v>27</v>
      </c>
      <c r="T62" s="42">
        <v>0.57535944453480969</v>
      </c>
      <c r="U62" s="43"/>
      <c r="W62" s="3"/>
      <c r="X62" s="3"/>
      <c r="Y62" s="3"/>
      <c r="AA62" s="3"/>
      <c r="AB62" s="3"/>
    </row>
    <row r="63" spans="1:28" x14ac:dyDescent="0.25">
      <c r="A63" t="s">
        <v>75</v>
      </c>
      <c r="B63" s="42">
        <v>1.5728514253040928</v>
      </c>
      <c r="C63" s="43"/>
      <c r="H63" t="s">
        <v>75</v>
      </c>
      <c r="I63" s="42">
        <v>1.2733318236667104</v>
      </c>
      <c r="J63" s="43"/>
      <c r="L63" s="3"/>
      <c r="M63" s="3"/>
      <c r="N63" s="3"/>
      <c r="P63" s="3"/>
      <c r="Q63" s="3"/>
      <c r="S63" t="s">
        <v>73</v>
      </c>
      <c r="T63" s="42">
        <v>1.2479256188542274</v>
      </c>
      <c r="U63" s="43"/>
      <c r="W63" s="3"/>
      <c r="X63" s="3"/>
      <c r="Y63" s="3"/>
      <c r="AA63" s="3"/>
      <c r="AB63" s="3"/>
    </row>
    <row r="64" spans="1:28" x14ac:dyDescent="0.25">
      <c r="A64" t="s">
        <v>76</v>
      </c>
      <c r="B64" s="42">
        <v>1.5954203967169469</v>
      </c>
      <c r="C64" s="43"/>
      <c r="H64" t="s">
        <v>76</v>
      </c>
      <c r="I64" s="42">
        <v>1.316733691768353</v>
      </c>
      <c r="J64" s="43"/>
      <c r="L64" s="3"/>
      <c r="M64" s="3"/>
      <c r="N64" s="3"/>
      <c r="P64" s="3"/>
      <c r="Q64" s="3"/>
      <c r="S64" t="s">
        <v>74</v>
      </c>
      <c r="T64" s="42">
        <v>1.4059084187442064</v>
      </c>
      <c r="U64" s="43"/>
      <c r="W64" s="3"/>
      <c r="X64" s="3"/>
      <c r="Y64" s="3"/>
      <c r="AA64" s="3"/>
      <c r="AB64" s="3"/>
    </row>
    <row r="65" spans="1:28" x14ac:dyDescent="0.25">
      <c r="A65" s="7" t="s">
        <v>39</v>
      </c>
      <c r="B65" s="44">
        <v>3558</v>
      </c>
      <c r="C65" s="45"/>
      <c r="H65" s="7" t="s">
        <v>39</v>
      </c>
      <c r="I65" s="44">
        <v>3558</v>
      </c>
      <c r="J65" s="45"/>
      <c r="L65" s="3"/>
      <c r="M65" s="3"/>
      <c r="N65" s="3"/>
      <c r="P65" s="3"/>
      <c r="Q65" s="3"/>
      <c r="S65" s="18" t="s">
        <v>39</v>
      </c>
      <c r="T65" s="44">
        <v>3558</v>
      </c>
      <c r="U65" s="45"/>
      <c r="W65" s="3"/>
      <c r="X65" s="3"/>
      <c r="Y65" s="3"/>
      <c r="AA65" s="3"/>
      <c r="AB65" s="3"/>
    </row>
    <row r="66" spans="1:28" x14ac:dyDescent="0.25">
      <c r="A66" s="7" t="s">
        <v>41</v>
      </c>
      <c r="B66" s="44">
        <v>593</v>
      </c>
      <c r="C66" s="45"/>
      <c r="H66" s="7" t="s">
        <v>41</v>
      </c>
      <c r="I66" s="44">
        <v>593</v>
      </c>
      <c r="J66" s="45"/>
      <c r="L66" s="3"/>
      <c r="M66" s="3"/>
      <c r="N66" s="3"/>
      <c r="P66" s="3"/>
      <c r="Q66" s="3"/>
      <c r="S66" s="18" t="s">
        <v>41</v>
      </c>
      <c r="T66" s="44">
        <v>593</v>
      </c>
      <c r="U66" s="45"/>
      <c r="W66" s="3"/>
      <c r="X66" s="3"/>
      <c r="Y66" s="3"/>
      <c r="AA66" s="3"/>
      <c r="AB66" s="3"/>
    </row>
    <row r="67" spans="1:28" x14ac:dyDescent="0.25">
      <c r="A67" s="7" t="s">
        <v>40</v>
      </c>
      <c r="B67" s="44">
        <v>13</v>
      </c>
      <c r="C67" s="45"/>
      <c r="H67" s="7" t="s">
        <v>40</v>
      </c>
      <c r="I67" s="44">
        <v>25</v>
      </c>
      <c r="J67" s="45"/>
      <c r="L67" s="3"/>
      <c r="M67" s="3"/>
      <c r="N67" s="3"/>
      <c r="P67" s="3"/>
      <c r="Q67" s="3"/>
      <c r="S67" s="18" t="s">
        <v>40</v>
      </c>
      <c r="T67" s="44">
        <v>91</v>
      </c>
      <c r="U67" s="45"/>
      <c r="W67" s="3"/>
      <c r="X67" s="3"/>
      <c r="Y67" s="3"/>
      <c r="AA67" s="3"/>
      <c r="AB67" s="3"/>
    </row>
    <row r="68" spans="1:28" x14ac:dyDescent="0.25">
      <c r="A68" t="s">
        <v>28</v>
      </c>
      <c r="B68" s="17"/>
      <c r="I68" s="17"/>
      <c r="L68" s="3"/>
      <c r="M68" s="3"/>
      <c r="N68" s="3"/>
      <c r="P68" s="3"/>
      <c r="Q68" s="3"/>
      <c r="T68" s="17"/>
      <c r="U68" s="3"/>
      <c r="W68" s="3"/>
      <c r="X68" s="3"/>
      <c r="Y68" s="3"/>
      <c r="AA68" s="3"/>
      <c r="AB68" s="3"/>
    </row>
    <row r="69" spans="1:28" x14ac:dyDescent="0.25">
      <c r="A69" t="s">
        <v>29</v>
      </c>
      <c r="B69" s="2" t="s">
        <v>30</v>
      </c>
      <c r="H69" t="s">
        <v>29</v>
      </c>
      <c r="I69" s="2" t="s">
        <v>70</v>
      </c>
      <c r="L69" s="3"/>
      <c r="M69" s="3"/>
      <c r="N69" s="3"/>
      <c r="P69" s="3"/>
      <c r="Q69" s="3"/>
      <c r="S69" t="s">
        <v>29</v>
      </c>
      <c r="T69" s="2" t="s">
        <v>70</v>
      </c>
      <c r="U69" s="3"/>
      <c r="W69" s="3"/>
      <c r="X69" s="3"/>
      <c r="Y69" s="3"/>
      <c r="AA69" s="3"/>
      <c r="AB69" s="3"/>
    </row>
    <row r="70" spans="1:28" x14ac:dyDescent="0.25">
      <c r="A70" t="s">
        <v>33</v>
      </c>
      <c r="B70" s="2" t="s">
        <v>34</v>
      </c>
      <c r="H70" t="s">
        <v>31</v>
      </c>
      <c r="I70" s="2" t="s">
        <v>32</v>
      </c>
      <c r="L70" s="3"/>
      <c r="M70" s="3"/>
      <c r="N70" s="3"/>
      <c r="P70" s="3"/>
      <c r="Q70" s="3"/>
      <c r="S70" t="s">
        <v>31</v>
      </c>
      <c r="T70" s="2" t="s">
        <v>32</v>
      </c>
      <c r="U70" s="3"/>
      <c r="W70" s="3"/>
      <c r="X70" s="3"/>
      <c r="Y70" s="3"/>
      <c r="AA70" s="3"/>
      <c r="AB70" s="3"/>
    </row>
    <row r="71" spans="1:28" x14ac:dyDescent="0.25">
      <c r="A71" t="s">
        <v>35</v>
      </c>
      <c r="B71" s="2" t="s">
        <v>36</v>
      </c>
      <c r="H71" t="s">
        <v>33</v>
      </c>
      <c r="I71" s="2" t="s">
        <v>34</v>
      </c>
      <c r="L71" s="3"/>
      <c r="M71" s="3"/>
      <c r="N71" s="3"/>
      <c r="P71" s="3"/>
      <c r="Q71" s="3"/>
      <c r="S71" t="s">
        <v>33</v>
      </c>
      <c r="T71" s="2" t="s">
        <v>34</v>
      </c>
      <c r="U71" s="3"/>
      <c r="W71" s="3"/>
      <c r="X71" s="3"/>
      <c r="Y71" s="3"/>
      <c r="AA71" s="3"/>
      <c r="AB71" s="3"/>
    </row>
    <row r="72" spans="1:28" x14ac:dyDescent="0.25">
      <c r="A72" t="s">
        <v>37</v>
      </c>
      <c r="B72" s="2" t="s">
        <v>38</v>
      </c>
      <c r="H72" t="s">
        <v>35</v>
      </c>
      <c r="I72" s="2" t="s">
        <v>36</v>
      </c>
      <c r="L72" s="3"/>
      <c r="M72" s="3"/>
      <c r="N72" s="3"/>
      <c r="P72" s="3"/>
      <c r="Q72" s="3"/>
      <c r="S72" t="s">
        <v>35</v>
      </c>
      <c r="T72" s="2" t="s">
        <v>36</v>
      </c>
      <c r="U72" s="3"/>
      <c r="W72" s="3"/>
      <c r="X72" s="3"/>
      <c r="Y72" s="3"/>
      <c r="AA72" s="3"/>
      <c r="AB72" s="3"/>
    </row>
    <row r="73" spans="1:28" x14ac:dyDescent="0.25">
      <c r="H73" t="s">
        <v>37</v>
      </c>
      <c r="I73" s="2" t="s">
        <v>38</v>
      </c>
      <c r="L73" s="3"/>
      <c r="M73" s="3"/>
      <c r="N73" s="3"/>
      <c r="P73" s="3"/>
      <c r="Q73" s="3"/>
      <c r="S73" t="s">
        <v>37</v>
      </c>
      <c r="T73" s="2" t="s">
        <v>38</v>
      </c>
      <c r="U73" s="3"/>
      <c r="W73" s="3"/>
      <c r="X73" s="3"/>
      <c r="Y73" s="3"/>
      <c r="AA73" s="3"/>
      <c r="AB73" s="3"/>
    </row>
  </sheetData>
  <mergeCells count="54">
    <mergeCell ref="B66:C66"/>
    <mergeCell ref="B67:C67"/>
    <mergeCell ref="I59:J59"/>
    <mergeCell ref="I60:J60"/>
    <mergeCell ref="I61:J61"/>
    <mergeCell ref="I62:J62"/>
    <mergeCell ref="I63:J63"/>
    <mergeCell ref="I64:J64"/>
    <mergeCell ref="I65:J65"/>
    <mergeCell ref="B59:C59"/>
    <mergeCell ref="B60:C60"/>
    <mergeCell ref="B61:C61"/>
    <mergeCell ref="B62:C62"/>
    <mergeCell ref="B63:C63"/>
    <mergeCell ref="B64:C64"/>
    <mergeCell ref="B26:C26"/>
    <mergeCell ref="B27:C27"/>
    <mergeCell ref="B28:C28"/>
    <mergeCell ref="B29:C29"/>
    <mergeCell ref="T67:U67"/>
    <mergeCell ref="I66:J66"/>
    <mergeCell ref="I67:J67"/>
    <mergeCell ref="T59:U59"/>
    <mergeCell ref="T60:U60"/>
    <mergeCell ref="T61:U61"/>
    <mergeCell ref="T62:U62"/>
    <mergeCell ref="T63:U63"/>
    <mergeCell ref="T64:U64"/>
    <mergeCell ref="T65:U65"/>
    <mergeCell ref="T66:U66"/>
    <mergeCell ref="B65:C65"/>
    <mergeCell ref="I24:J24"/>
    <mergeCell ref="I25:J25"/>
    <mergeCell ref="B21:C21"/>
    <mergeCell ref="B22:C22"/>
    <mergeCell ref="B23:C23"/>
    <mergeCell ref="B24:C24"/>
    <mergeCell ref="B25:C25"/>
    <mergeCell ref="I26:J26"/>
    <mergeCell ref="I27:J27"/>
    <mergeCell ref="I28:J28"/>
    <mergeCell ref="I29:J29"/>
    <mergeCell ref="T21:U21"/>
    <mergeCell ref="T22:U22"/>
    <mergeCell ref="T23:U23"/>
    <mergeCell ref="T24:U24"/>
    <mergeCell ref="T25:U25"/>
    <mergeCell ref="T26:U26"/>
    <mergeCell ref="T27:U27"/>
    <mergeCell ref="T28:U28"/>
    <mergeCell ref="T29:U29"/>
    <mergeCell ref="I21:J21"/>
    <mergeCell ref="I22:J22"/>
    <mergeCell ref="I23:J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B161"/>
  <sheetViews>
    <sheetView topLeftCell="A41" zoomScale="70" zoomScaleNormal="70" workbookViewId="0">
      <selection activeCell="I27" sqref="I27:J27"/>
    </sheetView>
  </sheetViews>
  <sheetFormatPr defaultRowHeight="15" x14ac:dyDescent="0.25"/>
  <cols>
    <col min="1" max="1" width="34.85546875" bestFit="1" customWidth="1"/>
    <col min="8" max="8" width="34.85546875" bestFit="1" customWidth="1"/>
    <col min="19" max="19" width="34.85546875" bestFit="1" customWidth="1"/>
  </cols>
  <sheetData>
    <row r="2" spans="1:28" x14ac:dyDescent="0.25">
      <c r="A2" t="s">
        <v>45</v>
      </c>
      <c r="B2" t="s">
        <v>1</v>
      </c>
      <c r="C2" s="3"/>
      <c r="E2" s="3"/>
      <c r="F2" s="3"/>
      <c r="H2" t="s">
        <v>0</v>
      </c>
      <c r="I2" t="s">
        <v>1</v>
      </c>
      <c r="J2" s="3"/>
      <c r="L2" s="3"/>
      <c r="M2" s="3"/>
      <c r="N2" s="3" t="s">
        <v>28</v>
      </c>
      <c r="P2" s="3"/>
      <c r="Q2" s="3"/>
      <c r="S2" t="s">
        <v>46</v>
      </c>
      <c r="T2" t="s">
        <v>1</v>
      </c>
      <c r="U2" s="3"/>
      <c r="W2" s="3"/>
      <c r="X2" s="3"/>
      <c r="Y2" s="3" t="s">
        <v>28</v>
      </c>
      <c r="AA2" s="3"/>
      <c r="AB2" s="3"/>
    </row>
    <row r="3" spans="1:28" x14ac:dyDescent="0.25">
      <c r="B3" s="22"/>
      <c r="C3" s="3"/>
      <c r="E3" s="3"/>
      <c r="F3" s="3"/>
      <c r="I3" s="22"/>
      <c r="J3" s="3" t="s">
        <v>2</v>
      </c>
      <c r="L3" s="3"/>
      <c r="M3" s="3"/>
      <c r="N3" s="3" t="s">
        <v>3</v>
      </c>
      <c r="P3" s="3"/>
      <c r="Q3" s="3"/>
      <c r="T3" s="22"/>
      <c r="U3" s="3" t="s">
        <v>2</v>
      </c>
      <c r="W3" s="3"/>
      <c r="X3" s="3"/>
      <c r="Y3" s="3" t="s">
        <v>3</v>
      </c>
      <c r="AA3" s="3"/>
      <c r="AB3" s="3"/>
    </row>
    <row r="4" spans="1:28" x14ac:dyDescent="0.25">
      <c r="A4" s="2" t="s">
        <v>4</v>
      </c>
      <c r="B4" s="22"/>
      <c r="C4" s="25" t="s">
        <v>6</v>
      </c>
      <c r="D4" s="22" t="s">
        <v>7</v>
      </c>
      <c r="E4" s="25" t="s">
        <v>8</v>
      </c>
      <c r="F4" s="25" t="s">
        <v>9</v>
      </c>
      <c r="H4" s="2" t="s">
        <v>4</v>
      </c>
      <c r="I4" s="22" t="s">
        <v>5</v>
      </c>
      <c r="J4" s="25" t="s">
        <v>6</v>
      </c>
      <c r="K4" s="22" t="s">
        <v>7</v>
      </c>
      <c r="L4" s="25" t="s">
        <v>8</v>
      </c>
      <c r="M4" s="25" t="s">
        <v>9</v>
      </c>
      <c r="N4" s="25" t="s">
        <v>6</v>
      </c>
      <c r="O4" s="22" t="s">
        <v>7</v>
      </c>
      <c r="P4" s="25" t="s">
        <v>8</v>
      </c>
      <c r="Q4" s="25" t="s">
        <v>9</v>
      </c>
      <c r="S4" s="2" t="s">
        <v>4</v>
      </c>
      <c r="T4" s="22" t="s">
        <v>5</v>
      </c>
      <c r="U4" s="25" t="s">
        <v>6</v>
      </c>
      <c r="V4" s="22" t="s">
        <v>7</v>
      </c>
      <c r="W4" s="25" t="s">
        <v>8</v>
      </c>
      <c r="X4" s="25" t="s">
        <v>9</v>
      </c>
      <c r="Y4" s="25" t="s">
        <v>6</v>
      </c>
      <c r="Z4" s="22" t="s">
        <v>7</v>
      </c>
      <c r="AA4" s="25" t="s">
        <v>8</v>
      </c>
      <c r="AB4" s="25" t="s">
        <v>9</v>
      </c>
    </row>
    <row r="5" spans="1:28" x14ac:dyDescent="0.25">
      <c r="A5" t="s">
        <v>10</v>
      </c>
      <c r="B5" s="22"/>
      <c r="C5" s="3">
        <v>-0.84415954441792829</v>
      </c>
      <c r="D5" t="s">
        <v>12</v>
      </c>
      <c r="E5" s="3">
        <v>0.16707608881873143</v>
      </c>
      <c r="F5" s="3">
        <v>4.3596040555371474E-7</v>
      </c>
      <c r="H5" t="s">
        <v>10</v>
      </c>
      <c r="I5" s="22" t="s">
        <v>11</v>
      </c>
      <c r="J5" s="3">
        <v>-3.6718488830841736</v>
      </c>
      <c r="K5" t="s">
        <v>12</v>
      </c>
      <c r="L5" s="3">
        <v>0.45670518748149624</v>
      </c>
      <c r="M5" s="3">
        <v>8.8817841970012523E-16</v>
      </c>
      <c r="N5" s="3">
        <v>3.485675671138782</v>
      </c>
      <c r="O5" t="s">
        <v>12</v>
      </c>
      <c r="P5" s="3">
        <v>0.60908301170508394</v>
      </c>
      <c r="Q5" s="3">
        <v>1.0476697953620828E-8</v>
      </c>
      <c r="S5" t="s">
        <v>10</v>
      </c>
      <c r="T5" s="22" t="s">
        <v>11</v>
      </c>
      <c r="U5" s="3">
        <v>-8.6203056397717521</v>
      </c>
      <c r="V5" t="s">
        <v>12</v>
      </c>
      <c r="W5" s="3">
        <v>2.6793525104487856</v>
      </c>
      <c r="X5" s="3">
        <v>1.2939903579463063E-3</v>
      </c>
      <c r="Y5" s="3">
        <v>10.530335641389954</v>
      </c>
      <c r="Z5" t="s">
        <v>12</v>
      </c>
      <c r="AA5" s="3">
        <v>3.342060388366114</v>
      </c>
      <c r="AB5" s="3">
        <v>1.6279529579596996E-3</v>
      </c>
    </row>
    <row r="6" spans="1:28" x14ac:dyDescent="0.25">
      <c r="A6" t="s">
        <v>53</v>
      </c>
      <c r="B6" s="22"/>
      <c r="C6" s="3">
        <v>-1.3115636872158964</v>
      </c>
      <c r="D6" t="s">
        <v>12</v>
      </c>
      <c r="E6" s="3">
        <v>0.11077965766628373</v>
      </c>
      <c r="F6" s="3">
        <v>0</v>
      </c>
      <c r="H6" t="s">
        <v>53</v>
      </c>
      <c r="I6" s="22" t="s">
        <v>11</v>
      </c>
      <c r="J6" s="3">
        <v>-3.1793507381601227</v>
      </c>
      <c r="K6" t="s">
        <v>12</v>
      </c>
      <c r="L6" s="3">
        <v>0.39121831582328048</v>
      </c>
      <c r="M6" s="3">
        <v>4.4408920985006262E-16</v>
      </c>
      <c r="N6" s="3">
        <v>1.5179194058798846</v>
      </c>
      <c r="O6" t="s">
        <v>12</v>
      </c>
      <c r="P6" s="3">
        <v>0.40681488266550814</v>
      </c>
      <c r="Q6" s="3">
        <v>1.9054806667306856E-4</v>
      </c>
      <c r="S6" t="s">
        <v>53</v>
      </c>
      <c r="T6" s="22" t="s">
        <v>11</v>
      </c>
      <c r="U6" s="3">
        <v>-6.0463537746809752</v>
      </c>
      <c r="V6" t="s">
        <v>12</v>
      </c>
      <c r="W6" s="3">
        <v>1.8288362449540565</v>
      </c>
      <c r="X6" s="3">
        <v>9.4597253605033238E-4</v>
      </c>
      <c r="Y6" s="3">
        <v>4.6063316977849409</v>
      </c>
      <c r="Z6" t="s">
        <v>12</v>
      </c>
      <c r="AA6" s="3">
        <v>1.6295325755184276</v>
      </c>
      <c r="AB6" s="3">
        <v>1.032041119231053E-10</v>
      </c>
    </row>
    <row r="7" spans="1:28" x14ac:dyDescent="0.25">
      <c r="A7" t="s">
        <v>54</v>
      </c>
      <c r="B7" s="22"/>
      <c r="C7" s="3">
        <v>-2.1105943598668939</v>
      </c>
      <c r="D7" t="s">
        <v>12</v>
      </c>
      <c r="E7" s="3">
        <v>0.14448158951771087</v>
      </c>
      <c r="F7" s="3">
        <v>0</v>
      </c>
      <c r="H7" t="s">
        <v>54</v>
      </c>
      <c r="I7" s="22" t="s">
        <v>11</v>
      </c>
      <c r="J7" s="3">
        <v>-4.1520214835479381</v>
      </c>
      <c r="K7" t="s">
        <v>12</v>
      </c>
      <c r="L7" s="3">
        <v>0.57594998845119671</v>
      </c>
      <c r="M7" s="3">
        <v>5.6354920729972946E-13</v>
      </c>
      <c r="N7" s="3">
        <v>3.2078859183298722</v>
      </c>
      <c r="O7" t="s">
        <v>12</v>
      </c>
      <c r="P7" s="3">
        <v>0.58706759885882664</v>
      </c>
      <c r="Q7" s="3">
        <v>4.6486001492596074E-8</v>
      </c>
      <c r="S7" t="s">
        <v>54</v>
      </c>
      <c r="T7" s="22" t="s">
        <v>11</v>
      </c>
      <c r="U7" s="3">
        <v>-8.1588915763550816</v>
      </c>
      <c r="V7" t="s">
        <v>12</v>
      </c>
      <c r="W7" s="3">
        <v>2.6706131003464688</v>
      </c>
      <c r="X7" s="3">
        <v>2.2501316474503597E-3</v>
      </c>
      <c r="Y7" s="3">
        <v>8.4064823422906851</v>
      </c>
      <c r="Z7" t="s">
        <v>12</v>
      </c>
      <c r="AA7" s="3">
        <v>2.5470922492153991</v>
      </c>
      <c r="AB7" s="3">
        <v>3.5610378714689972E-5</v>
      </c>
    </row>
    <row r="8" spans="1:28" x14ac:dyDescent="0.25">
      <c r="A8" t="s">
        <v>48</v>
      </c>
      <c r="B8" s="22"/>
      <c r="C8" s="3">
        <v>0.26143811266153599</v>
      </c>
      <c r="D8" t="s">
        <v>12</v>
      </c>
      <c r="E8" s="3">
        <v>0.10130876457394448</v>
      </c>
      <c r="F8" s="3">
        <v>9.8626771151408832E-3</v>
      </c>
      <c r="H8" t="s">
        <v>48</v>
      </c>
      <c r="I8" s="22" t="s">
        <v>11</v>
      </c>
      <c r="J8" s="3">
        <v>0.99096264172491544</v>
      </c>
      <c r="K8" t="s">
        <v>12</v>
      </c>
      <c r="L8" s="3">
        <v>0.21508520791156255</v>
      </c>
      <c r="M8" s="3">
        <v>4.079261159084524E-6</v>
      </c>
      <c r="N8" s="3">
        <v>1.8215389251699268E-2</v>
      </c>
      <c r="O8" t="s">
        <v>14</v>
      </c>
      <c r="P8" s="3">
        <v>3.7252523029036757</v>
      </c>
      <c r="Q8" s="3">
        <v>0.99609859446926774</v>
      </c>
      <c r="S8" t="s">
        <v>48</v>
      </c>
      <c r="T8" s="22" t="s">
        <v>11</v>
      </c>
      <c r="U8" s="3">
        <v>1.9704873394961209</v>
      </c>
      <c r="V8" t="s">
        <v>13</v>
      </c>
      <c r="W8" s="3">
        <v>0.974816458136752</v>
      </c>
      <c r="X8" s="3">
        <v>4.3239080216169956E-2</v>
      </c>
      <c r="Y8" s="3">
        <v>2.8400922685546361</v>
      </c>
      <c r="Z8" t="s">
        <v>12</v>
      </c>
      <c r="AA8" s="3">
        <v>1.0536597545616497</v>
      </c>
      <c r="AB8" s="3">
        <v>0</v>
      </c>
    </row>
    <row r="9" spans="1:28" x14ac:dyDescent="0.25">
      <c r="A9" t="s">
        <v>57</v>
      </c>
      <c r="B9" s="22"/>
      <c r="C9" s="3">
        <v>-0.89724227121738898</v>
      </c>
      <c r="D9" t="s">
        <v>12</v>
      </c>
      <c r="E9" s="3">
        <v>0.10351875489577492</v>
      </c>
      <c r="F9" s="3">
        <v>0</v>
      </c>
      <c r="H9" t="s">
        <v>57</v>
      </c>
      <c r="I9" s="22" t="s">
        <v>11</v>
      </c>
      <c r="J9" s="3">
        <v>-2.5330324856902657</v>
      </c>
      <c r="K9" t="s">
        <v>12</v>
      </c>
      <c r="L9" s="3">
        <v>0.32556595170670855</v>
      </c>
      <c r="M9" s="3">
        <v>7.3274719625260332E-15</v>
      </c>
      <c r="N9" s="3">
        <v>1.5256267790149149</v>
      </c>
      <c r="O9" t="s">
        <v>12</v>
      </c>
      <c r="P9" s="3">
        <v>0.31084603672216971</v>
      </c>
      <c r="Q9" s="3">
        <v>9.2018258235349037E-7</v>
      </c>
      <c r="S9" t="s">
        <v>57</v>
      </c>
      <c r="T9" s="22" t="s">
        <v>11</v>
      </c>
      <c r="U9" s="3">
        <v>-5.0811912320968942</v>
      </c>
      <c r="V9" t="s">
        <v>12</v>
      </c>
      <c r="W9" s="3">
        <v>1.6747512601753645</v>
      </c>
      <c r="X9" s="3">
        <v>2.4133638421881543E-3</v>
      </c>
      <c r="Y9" s="3">
        <v>5.6019116979931693</v>
      </c>
      <c r="Z9" t="s">
        <v>12</v>
      </c>
      <c r="AA9" s="3">
        <v>1.6672833957720301</v>
      </c>
      <c r="AB9" s="3">
        <v>2.6865576430168403E-10</v>
      </c>
    </row>
    <row r="10" spans="1:28" x14ac:dyDescent="0.25">
      <c r="A10" t="s">
        <v>50</v>
      </c>
      <c r="B10" s="22"/>
      <c r="C10" s="3">
        <v>1.3506469222335171E-2</v>
      </c>
      <c r="D10" t="s">
        <v>14</v>
      </c>
      <c r="E10" s="3">
        <v>0.10086215590678833</v>
      </c>
      <c r="F10" s="3">
        <v>0.89347360212188609</v>
      </c>
      <c r="H10" t="s">
        <v>50</v>
      </c>
      <c r="I10" s="22" t="s">
        <v>11</v>
      </c>
      <c r="J10" s="3">
        <v>0.27257307624530952</v>
      </c>
      <c r="K10" t="s">
        <v>14</v>
      </c>
      <c r="L10" s="3">
        <v>0.19301260162323242</v>
      </c>
      <c r="M10" s="3">
        <v>0.15789004310036558</v>
      </c>
      <c r="N10" s="3">
        <v>0.54031010684820524</v>
      </c>
      <c r="O10" t="s">
        <v>14</v>
      </c>
      <c r="P10" s="3">
        <v>0.82179578222622773</v>
      </c>
      <c r="Q10" s="3">
        <v>0.51087559946426087</v>
      </c>
      <c r="S10" t="s">
        <v>50</v>
      </c>
      <c r="T10" s="22" t="s">
        <v>11</v>
      </c>
      <c r="U10" s="3">
        <v>0.88329313523157571</v>
      </c>
      <c r="V10" t="s">
        <v>14</v>
      </c>
      <c r="W10" s="3">
        <v>0.60794322969651227</v>
      </c>
      <c r="X10" s="3">
        <v>0.14624584943750918</v>
      </c>
      <c r="Y10" s="3">
        <v>4.367845122276802</v>
      </c>
      <c r="Z10" t="s">
        <v>12</v>
      </c>
      <c r="AA10" s="3">
        <v>1.2785808428166885</v>
      </c>
      <c r="AB10" s="3">
        <v>2.2204460492503131E-16</v>
      </c>
    </row>
    <row r="11" spans="1:28" x14ac:dyDescent="0.25">
      <c r="A11" t="s">
        <v>15</v>
      </c>
      <c r="B11" s="22"/>
      <c r="C11" s="3">
        <v>0.43657967488022165</v>
      </c>
      <c r="D11" t="s">
        <v>12</v>
      </c>
      <c r="E11" s="3">
        <v>0.10295421707255656</v>
      </c>
      <c r="F11" s="3">
        <v>2.2300007016085033E-5</v>
      </c>
      <c r="H11" t="s">
        <v>15</v>
      </c>
      <c r="I11" s="22" t="s">
        <v>11</v>
      </c>
      <c r="J11" s="3">
        <v>0.65368722514294275</v>
      </c>
      <c r="K11" t="s">
        <v>12</v>
      </c>
      <c r="L11" s="3">
        <v>0.19716676093113042</v>
      </c>
      <c r="M11" s="3">
        <v>9.151116949777105E-4</v>
      </c>
      <c r="N11" s="3">
        <v>0.34202568122552746</v>
      </c>
      <c r="O11" t="s">
        <v>14</v>
      </c>
      <c r="P11" s="3">
        <v>0.67584985460606384</v>
      </c>
      <c r="Q11" s="3">
        <v>0.61280922860134446</v>
      </c>
      <c r="S11" t="s">
        <v>15</v>
      </c>
      <c r="T11" s="22" t="s">
        <v>11</v>
      </c>
      <c r="U11" s="3">
        <v>1.7142120291443164</v>
      </c>
      <c r="V11" t="s">
        <v>42</v>
      </c>
      <c r="W11" s="3">
        <v>0.88438475868421629</v>
      </c>
      <c r="X11" s="3">
        <v>5.2585384498727406E-2</v>
      </c>
      <c r="Y11" s="3">
        <v>4.7214658514339432</v>
      </c>
      <c r="Z11" t="s">
        <v>12</v>
      </c>
      <c r="AA11" s="3">
        <v>1.2664939607887731</v>
      </c>
      <c r="AB11" s="3">
        <v>0</v>
      </c>
    </row>
    <row r="12" spans="1:28" x14ac:dyDescent="0.25">
      <c r="A12" t="s">
        <v>16</v>
      </c>
      <c r="B12" s="22"/>
      <c r="C12" s="3">
        <v>0.22042740267770039</v>
      </c>
      <c r="D12" t="s">
        <v>13</v>
      </c>
      <c r="E12" s="3">
        <v>9.5423850252011708E-2</v>
      </c>
      <c r="F12" s="3">
        <v>2.0889135465237629E-2</v>
      </c>
      <c r="H12" t="s">
        <v>16</v>
      </c>
      <c r="I12" s="22" t="s">
        <v>11</v>
      </c>
      <c r="J12" s="3">
        <v>0.37671624918288754</v>
      </c>
      <c r="K12" t="s">
        <v>13</v>
      </c>
      <c r="L12" s="3">
        <v>0.17445251906465098</v>
      </c>
      <c r="M12" s="3">
        <v>3.08176018923354E-2</v>
      </c>
      <c r="N12" s="3">
        <v>0.7605830377550945</v>
      </c>
      <c r="O12" t="s">
        <v>42</v>
      </c>
      <c r="P12" s="3">
        <v>0.42224233013738161</v>
      </c>
      <c r="Q12" s="3">
        <v>7.1656380702465716E-2</v>
      </c>
      <c r="S12" t="s">
        <v>16</v>
      </c>
      <c r="T12" s="22" t="s">
        <v>11</v>
      </c>
      <c r="U12" s="3">
        <v>0.91695414456012447</v>
      </c>
      <c r="V12" t="s">
        <v>14</v>
      </c>
      <c r="W12" s="3">
        <v>0.73018167630528985</v>
      </c>
      <c r="X12" s="3">
        <v>0.20919246720185214</v>
      </c>
      <c r="Y12" s="3">
        <v>5.1155409352447041</v>
      </c>
      <c r="Z12" t="s">
        <v>12</v>
      </c>
      <c r="AA12" s="3">
        <v>1.2811093862295266</v>
      </c>
      <c r="AB12" s="3">
        <v>2.2204460492503131E-16</v>
      </c>
    </row>
    <row r="13" spans="1:28" x14ac:dyDescent="0.25">
      <c r="A13" t="s">
        <v>17</v>
      </c>
      <c r="B13" s="22"/>
      <c r="C13" s="3">
        <v>0.13894005389656117</v>
      </c>
      <c r="D13" t="s">
        <v>14</v>
      </c>
      <c r="E13" s="3">
        <v>9.2867163464637026E-2</v>
      </c>
      <c r="F13" s="3">
        <v>0.13462341576640569</v>
      </c>
      <c r="H13" t="s">
        <v>17</v>
      </c>
      <c r="I13" s="22" t="s">
        <v>11</v>
      </c>
      <c r="J13" s="3">
        <v>0.77129191489959492</v>
      </c>
      <c r="K13" t="s">
        <v>12</v>
      </c>
      <c r="L13" s="3">
        <v>0.18085821703268007</v>
      </c>
      <c r="M13" s="3">
        <v>2.0024099031346054E-5</v>
      </c>
      <c r="N13" s="3">
        <v>0.55223822659040001</v>
      </c>
      <c r="O13" t="s">
        <v>14</v>
      </c>
      <c r="P13" s="3">
        <v>0.53893577632355294</v>
      </c>
      <c r="Q13" s="3">
        <v>0.30551287585758402</v>
      </c>
      <c r="S13" t="s">
        <v>17</v>
      </c>
      <c r="T13" s="22" t="s">
        <v>11</v>
      </c>
      <c r="U13" s="3">
        <v>0.66881195056678311</v>
      </c>
      <c r="V13" t="s">
        <v>14</v>
      </c>
      <c r="W13" s="3">
        <v>0.63417735902226113</v>
      </c>
      <c r="X13" s="3">
        <v>0.29160216570392339</v>
      </c>
      <c r="Y13" s="3">
        <v>4.1637083546144318</v>
      </c>
      <c r="Z13" t="s">
        <v>12</v>
      </c>
      <c r="AA13" s="3">
        <v>1.0979121518558874</v>
      </c>
      <c r="AB13" s="3">
        <v>0</v>
      </c>
    </row>
    <row r="14" spans="1:28" x14ac:dyDescent="0.25">
      <c r="A14" t="s">
        <v>18</v>
      </c>
      <c r="B14" s="22"/>
      <c r="C14" s="3">
        <v>-0.25053881760507568</v>
      </c>
      <c r="D14" t="s">
        <v>13</v>
      </c>
      <c r="E14" s="3">
        <v>0.10022715937541907</v>
      </c>
      <c r="F14" s="3">
        <v>1.2429505987327394E-2</v>
      </c>
      <c r="H14" t="s">
        <v>18</v>
      </c>
      <c r="I14" s="22" t="s">
        <v>11</v>
      </c>
      <c r="J14" s="3">
        <v>-0.15636768780545751</v>
      </c>
      <c r="K14" t="s">
        <v>14</v>
      </c>
      <c r="L14" s="3">
        <v>0.22230636559362577</v>
      </c>
      <c r="M14" s="3">
        <v>0.48181382047339127</v>
      </c>
      <c r="N14" s="3">
        <v>1.8448370557530593</v>
      </c>
      <c r="O14" t="s">
        <v>12</v>
      </c>
      <c r="P14" s="3">
        <v>0.33464180207052774</v>
      </c>
      <c r="Q14" s="3">
        <v>3.5302716971941095E-8</v>
      </c>
      <c r="S14" t="s">
        <v>18</v>
      </c>
      <c r="T14" s="22" t="s">
        <v>11</v>
      </c>
      <c r="U14" s="3">
        <v>-1.6086420162896578</v>
      </c>
      <c r="V14" t="s">
        <v>42</v>
      </c>
      <c r="W14" s="3">
        <v>0.83377749843010629</v>
      </c>
      <c r="X14" s="3">
        <v>5.3688408526859632E-2</v>
      </c>
      <c r="Y14" s="3">
        <v>7.0668744068251135</v>
      </c>
      <c r="Z14" t="s">
        <v>12</v>
      </c>
      <c r="AA14" s="3">
        <v>1.8565053536889589</v>
      </c>
      <c r="AB14" s="3">
        <v>1.410346905927895E-8</v>
      </c>
    </row>
    <row r="15" spans="1:28" x14ac:dyDescent="0.25">
      <c r="A15" t="s">
        <v>19</v>
      </c>
      <c r="B15" s="22"/>
      <c r="C15" s="3">
        <v>2.3841969949912571</v>
      </c>
      <c r="D15" t="s">
        <v>12</v>
      </c>
      <c r="E15" s="3">
        <v>9.7679057136048991E-2</v>
      </c>
      <c r="F15" s="3">
        <v>0</v>
      </c>
      <c r="H15" t="s">
        <v>19</v>
      </c>
      <c r="I15" s="22" t="s">
        <v>20</v>
      </c>
      <c r="J15" s="3">
        <v>1.787005763655285</v>
      </c>
      <c r="K15" t="s">
        <v>12</v>
      </c>
      <c r="L15" s="3">
        <v>0.10210198178188894</v>
      </c>
      <c r="M15" s="3">
        <v>0</v>
      </c>
      <c r="N15" s="3">
        <v>0.80814518112792055</v>
      </c>
      <c r="O15" t="s">
        <v>12</v>
      </c>
      <c r="P15" s="3">
        <v>5.2337218629749292E-2</v>
      </c>
      <c r="Q15" s="3">
        <v>0</v>
      </c>
      <c r="S15" t="s">
        <v>19</v>
      </c>
      <c r="T15" s="22" t="s">
        <v>20</v>
      </c>
      <c r="U15" s="3">
        <v>2.4956916857421167</v>
      </c>
      <c r="V15" t="s">
        <v>12</v>
      </c>
      <c r="W15" s="3">
        <v>0.30660093647976105</v>
      </c>
      <c r="X15" s="3">
        <v>4.4408920985006262E-16</v>
      </c>
      <c r="Y15" s="3">
        <v>1.4188746898508726</v>
      </c>
      <c r="Z15" t="s">
        <v>12</v>
      </c>
      <c r="AA15" s="3">
        <v>0.12433052004594371</v>
      </c>
      <c r="AB15" s="3">
        <v>0</v>
      </c>
    </row>
    <row r="16" spans="1:28" x14ac:dyDescent="0.25">
      <c r="B16" s="22"/>
      <c r="C16" s="3" t="s">
        <v>21</v>
      </c>
      <c r="E16" s="3"/>
      <c r="F16" s="3"/>
      <c r="I16" s="22"/>
      <c r="J16" s="3" t="s">
        <v>21</v>
      </c>
      <c r="L16" s="3"/>
      <c r="M16" s="3"/>
      <c r="N16" s="3"/>
      <c r="P16" s="3"/>
      <c r="Q16" s="3"/>
      <c r="T16" s="22"/>
      <c r="U16" s="3" t="s">
        <v>21</v>
      </c>
      <c r="W16" s="3"/>
      <c r="X16" s="3"/>
      <c r="Y16" s="3"/>
      <c r="AA16" s="3"/>
      <c r="AB16" s="3"/>
    </row>
    <row r="17" spans="1:28" x14ac:dyDescent="0.25">
      <c r="A17" s="2" t="s">
        <v>4</v>
      </c>
      <c r="B17" s="22"/>
      <c r="C17" s="25" t="s">
        <v>6</v>
      </c>
      <c r="D17" s="22" t="s">
        <v>7</v>
      </c>
      <c r="E17" s="25" t="s">
        <v>8</v>
      </c>
      <c r="F17" s="25" t="s">
        <v>9</v>
      </c>
      <c r="H17" s="2" t="s">
        <v>4</v>
      </c>
      <c r="I17" s="22"/>
      <c r="J17" s="25" t="s">
        <v>6</v>
      </c>
      <c r="K17" s="22" t="s">
        <v>7</v>
      </c>
      <c r="L17" s="25" t="s">
        <v>8</v>
      </c>
      <c r="M17" s="25" t="s">
        <v>9</v>
      </c>
      <c r="N17" s="25"/>
      <c r="O17" s="22"/>
      <c r="P17" s="25"/>
      <c r="Q17" s="25"/>
      <c r="S17" s="2" t="s">
        <v>4</v>
      </c>
      <c r="T17" s="22"/>
      <c r="U17" s="25" t="s">
        <v>6</v>
      </c>
      <c r="V17" s="22" t="s">
        <v>7</v>
      </c>
      <c r="W17" s="25" t="s">
        <v>8</v>
      </c>
      <c r="X17" s="25" t="s">
        <v>9</v>
      </c>
      <c r="Y17" s="25"/>
      <c r="Z17" s="22"/>
      <c r="AA17" s="25"/>
      <c r="AB17" s="25"/>
    </row>
    <row r="18" spans="1:28" x14ac:dyDescent="0.25">
      <c r="A18" t="s">
        <v>22</v>
      </c>
      <c r="B18" s="22"/>
      <c r="C18" s="3">
        <v>-0.51384173724454729</v>
      </c>
      <c r="D18" t="s">
        <v>12</v>
      </c>
      <c r="E18" s="3">
        <v>5.9888098459763013E-2</v>
      </c>
      <c r="F18" s="3">
        <v>0</v>
      </c>
      <c r="H18" t="s">
        <v>22</v>
      </c>
      <c r="I18" s="22"/>
      <c r="J18" s="3">
        <v>-0.53384787534123956</v>
      </c>
      <c r="K18" t="s">
        <v>12</v>
      </c>
      <c r="L18" s="3">
        <v>1.906332571917083E-2</v>
      </c>
      <c r="M18" s="3">
        <v>0</v>
      </c>
      <c r="N18" s="3"/>
      <c r="P18" s="3"/>
      <c r="Q18" s="3"/>
      <c r="S18" t="s">
        <v>22</v>
      </c>
      <c r="T18" s="22"/>
      <c r="U18" s="3">
        <v>-0.67775258372371505</v>
      </c>
      <c r="V18" t="s">
        <v>12</v>
      </c>
      <c r="W18" s="3">
        <v>5.1423289883451122E-2</v>
      </c>
      <c r="X18" s="3">
        <v>0</v>
      </c>
      <c r="Y18" s="3"/>
      <c r="AA18" s="3"/>
      <c r="AB18" s="3"/>
    </row>
    <row r="19" spans="1:28" x14ac:dyDescent="0.25">
      <c r="B19" s="22"/>
      <c r="C19" s="3"/>
      <c r="E19" s="3"/>
      <c r="F19" s="3"/>
      <c r="I19" s="22"/>
      <c r="J19" s="3"/>
      <c r="L19" s="3"/>
      <c r="M19" s="3"/>
      <c r="N19" s="3"/>
      <c r="P19" s="3"/>
      <c r="Q19" s="3"/>
      <c r="T19" s="22"/>
      <c r="U19" s="3"/>
      <c r="W19" s="3"/>
      <c r="X19" s="3"/>
      <c r="Y19" s="3"/>
      <c r="AA19" s="3"/>
      <c r="AB19" s="3"/>
    </row>
    <row r="20" spans="1:28" x14ac:dyDescent="0.25">
      <c r="A20" t="s">
        <v>23</v>
      </c>
      <c r="B20" s="17"/>
      <c r="C20" s="3"/>
      <c r="E20" s="3"/>
      <c r="F20" s="3"/>
      <c r="H20" t="s">
        <v>23</v>
      </c>
      <c r="I20" s="17"/>
      <c r="J20" s="3"/>
      <c r="L20" s="3"/>
      <c r="M20" s="3"/>
      <c r="N20" s="3"/>
      <c r="P20" s="3"/>
      <c r="Q20" s="3"/>
      <c r="S20" t="s">
        <v>23</v>
      </c>
      <c r="T20" s="17"/>
      <c r="U20" s="3"/>
      <c r="W20" s="3"/>
      <c r="X20" s="3"/>
      <c r="Y20" s="3"/>
      <c r="AA20" s="3"/>
      <c r="AB20" s="3"/>
    </row>
    <row r="21" spans="1:28" x14ac:dyDescent="0.25">
      <c r="A21" t="s">
        <v>24</v>
      </c>
      <c r="B21" s="46">
        <v>-2789.3087177736616</v>
      </c>
      <c r="C21" s="47"/>
      <c r="E21" s="3"/>
      <c r="F21" s="3"/>
      <c r="H21" t="s">
        <v>24</v>
      </c>
      <c r="I21" s="46">
        <v>-2148.7962059306819</v>
      </c>
      <c r="J21" s="47"/>
      <c r="L21" s="3"/>
      <c r="M21" s="3"/>
      <c r="N21" s="3"/>
      <c r="P21" s="3"/>
      <c r="Q21" s="3"/>
      <c r="S21" t="s">
        <v>24</v>
      </c>
      <c r="T21" s="46">
        <v>-2031.2799240216746</v>
      </c>
      <c r="U21" s="47"/>
      <c r="W21" s="3"/>
      <c r="X21" s="3"/>
      <c r="Y21" s="3"/>
      <c r="AA21" s="3"/>
      <c r="AB21" s="3"/>
    </row>
    <row r="22" spans="1:28" x14ac:dyDescent="0.25">
      <c r="A22" t="s">
        <v>25</v>
      </c>
      <c r="B22" s="46">
        <v>-3907.2678853923703</v>
      </c>
      <c r="C22" s="47"/>
      <c r="E22" s="3"/>
      <c r="F22" s="3"/>
      <c r="H22" t="s">
        <v>25</v>
      </c>
      <c r="I22" s="46">
        <v>-3907.2678853923703</v>
      </c>
      <c r="J22" s="47"/>
      <c r="L22" s="3"/>
      <c r="M22" s="3"/>
      <c r="N22" s="3"/>
      <c r="P22" s="3"/>
      <c r="Q22" s="3"/>
      <c r="S22" t="s">
        <v>25</v>
      </c>
      <c r="T22" s="46">
        <v>-3907.2678853923703</v>
      </c>
      <c r="U22" s="47"/>
      <c r="W22" s="3"/>
      <c r="X22" s="3"/>
      <c r="Y22" s="3"/>
      <c r="AA22" s="3"/>
      <c r="AB22" s="3"/>
    </row>
    <row r="23" spans="1:28" x14ac:dyDescent="0.25">
      <c r="A23" t="s">
        <v>26</v>
      </c>
      <c r="B23" s="42">
        <v>0.28612298936509761</v>
      </c>
      <c r="C23" s="43"/>
      <c r="E23" s="3"/>
      <c r="F23" s="3"/>
      <c r="H23" t="s">
        <v>26</v>
      </c>
      <c r="I23" s="42">
        <v>0.45005147613140983</v>
      </c>
      <c r="J23" s="43"/>
      <c r="L23" s="3"/>
      <c r="M23" s="3"/>
      <c r="N23" s="3"/>
      <c r="P23" s="3"/>
      <c r="Q23" s="3"/>
      <c r="S23" t="s">
        <v>26</v>
      </c>
      <c r="T23" s="42">
        <v>0.48012780705009372</v>
      </c>
      <c r="U23" s="43"/>
      <c r="W23" s="3"/>
      <c r="X23" s="3"/>
      <c r="Y23" s="3"/>
      <c r="AA23" s="3"/>
      <c r="AB23" s="3"/>
    </row>
    <row r="24" spans="1:28" x14ac:dyDescent="0.25">
      <c r="A24" t="s">
        <v>27</v>
      </c>
      <c r="B24" s="42">
        <v>0.48464983669261924</v>
      </c>
      <c r="C24" s="43"/>
      <c r="E24" s="3"/>
      <c r="F24" s="3"/>
      <c r="H24" t="s">
        <v>27</v>
      </c>
      <c r="I24" s="42">
        <v>0.5716804809231586</v>
      </c>
      <c r="J24" s="43"/>
      <c r="L24" s="3"/>
      <c r="M24" s="3"/>
      <c r="N24" s="3"/>
      <c r="P24" s="3"/>
      <c r="Q24" s="3"/>
      <c r="S24" t="s">
        <v>27</v>
      </c>
      <c r="T24" s="42">
        <v>0.58833038089363021</v>
      </c>
      <c r="U24" s="43"/>
      <c r="W24" s="3"/>
      <c r="X24" s="3"/>
      <c r="Y24" s="3"/>
      <c r="AA24" s="3"/>
      <c r="AB24" s="3"/>
    </row>
    <row r="25" spans="1:28" x14ac:dyDescent="0.25">
      <c r="A25" t="s">
        <v>77</v>
      </c>
      <c r="B25" s="42">
        <v>1.574653579411839</v>
      </c>
      <c r="C25" s="43"/>
      <c r="E25" s="3"/>
      <c r="F25" s="3"/>
      <c r="H25" t="s">
        <v>77</v>
      </c>
      <c r="I25" s="42">
        <v>1.2207960685388881</v>
      </c>
      <c r="J25" s="43"/>
      <c r="L25" s="3"/>
      <c r="M25" s="3"/>
      <c r="N25" s="3"/>
      <c r="P25" s="3"/>
      <c r="Q25" s="3"/>
      <c r="S25" t="s">
        <v>77</v>
      </c>
      <c r="T25" s="42">
        <v>1.1856548195737351</v>
      </c>
      <c r="U25" s="43"/>
      <c r="W25" s="3"/>
      <c r="X25" s="3"/>
      <c r="Y25" s="3"/>
      <c r="AA25" s="3"/>
      <c r="AB25" s="3"/>
    </row>
    <row r="26" spans="1:28" x14ac:dyDescent="0.25">
      <c r="A26" t="s">
        <v>78</v>
      </c>
      <c r="B26" s="42">
        <v>1.5954864761006273</v>
      </c>
      <c r="C26" s="43"/>
      <c r="E26" s="3"/>
      <c r="F26" s="3"/>
      <c r="H26" t="s">
        <v>78</v>
      </c>
      <c r="I26" s="42">
        <v>1.2607257871923994</v>
      </c>
      <c r="J26" s="43"/>
      <c r="L26" s="3"/>
      <c r="M26" s="3"/>
      <c r="N26" s="3"/>
      <c r="P26" s="3"/>
      <c r="Q26" s="3"/>
      <c r="S26" t="s">
        <v>78</v>
      </c>
      <c r="T26" s="42">
        <v>1.3210686480508602</v>
      </c>
      <c r="U26" s="43"/>
      <c r="W26" s="3"/>
      <c r="X26" s="3"/>
      <c r="Y26" s="3"/>
      <c r="AA26" s="3"/>
      <c r="AB26" s="3"/>
    </row>
    <row r="27" spans="1:28" x14ac:dyDescent="0.25">
      <c r="A27" s="18" t="s">
        <v>39</v>
      </c>
      <c r="B27" s="44">
        <v>3558</v>
      </c>
      <c r="C27" s="45"/>
      <c r="E27" s="3"/>
      <c r="F27" s="3"/>
      <c r="H27" s="18" t="s">
        <v>39</v>
      </c>
      <c r="I27" s="44">
        <v>3558</v>
      </c>
      <c r="J27" s="45"/>
      <c r="L27" s="3"/>
      <c r="M27" s="3"/>
      <c r="N27" s="3"/>
      <c r="P27" s="3"/>
      <c r="Q27" s="3"/>
      <c r="S27" s="18" t="s">
        <v>39</v>
      </c>
      <c r="T27" s="44">
        <v>3558</v>
      </c>
      <c r="U27" s="45"/>
      <c r="W27" s="3"/>
      <c r="X27" s="3"/>
      <c r="Y27" s="3"/>
      <c r="AA27" s="3"/>
      <c r="AB27" s="3"/>
    </row>
    <row r="28" spans="1:28" x14ac:dyDescent="0.25">
      <c r="A28" s="18" t="s">
        <v>41</v>
      </c>
      <c r="B28" s="44">
        <v>593</v>
      </c>
      <c r="C28" s="45"/>
      <c r="E28" s="3"/>
      <c r="F28" s="3"/>
      <c r="H28" s="18" t="s">
        <v>41</v>
      </c>
      <c r="I28" s="44">
        <v>593</v>
      </c>
      <c r="J28" s="45"/>
      <c r="L28" s="3"/>
      <c r="M28" s="3"/>
      <c r="N28" s="3"/>
      <c r="P28" s="3"/>
      <c r="Q28" s="3"/>
      <c r="S28" s="18" t="s">
        <v>41</v>
      </c>
      <c r="T28" s="44">
        <v>593</v>
      </c>
      <c r="U28" s="45"/>
      <c r="W28" s="3"/>
      <c r="X28" s="3"/>
      <c r="Y28" s="3"/>
      <c r="AA28" s="3"/>
      <c r="AB28" s="3"/>
    </row>
    <row r="29" spans="1:28" x14ac:dyDescent="0.25">
      <c r="A29" s="18" t="s">
        <v>40</v>
      </c>
      <c r="B29" s="44">
        <v>12</v>
      </c>
      <c r="C29" s="45"/>
      <c r="E29" s="3"/>
      <c r="F29" s="3"/>
      <c r="H29" s="18" t="s">
        <v>40</v>
      </c>
      <c r="I29" s="44">
        <v>23</v>
      </c>
      <c r="J29" s="45"/>
      <c r="L29" s="3"/>
      <c r="M29" s="3"/>
      <c r="N29" s="3"/>
      <c r="P29" s="3"/>
      <c r="Q29" s="3"/>
      <c r="S29" s="18" t="s">
        <v>40</v>
      </c>
      <c r="T29" s="44">
        <v>78</v>
      </c>
      <c r="U29" s="45"/>
      <c r="W29" s="3"/>
      <c r="X29" s="3"/>
      <c r="Y29" s="3"/>
      <c r="AA29" s="3"/>
      <c r="AB29" s="3"/>
    </row>
    <row r="30" spans="1:28" x14ac:dyDescent="0.25">
      <c r="A30" t="s">
        <v>28</v>
      </c>
      <c r="B30" s="17"/>
      <c r="C30" s="3"/>
      <c r="E30" s="3"/>
      <c r="F30" s="3"/>
      <c r="I30" s="17"/>
      <c r="J30" s="3"/>
      <c r="L30" s="3"/>
      <c r="M30" s="3"/>
      <c r="N30" s="3"/>
      <c r="P30" s="3"/>
      <c r="Q30" s="3"/>
      <c r="T30" s="17"/>
      <c r="U30" s="3"/>
      <c r="W30" s="3"/>
      <c r="X30" s="3"/>
      <c r="Y30" s="3"/>
      <c r="AA30" s="3"/>
      <c r="AB30" s="3"/>
    </row>
    <row r="31" spans="1:28" x14ac:dyDescent="0.25">
      <c r="A31" t="s">
        <v>29</v>
      </c>
      <c r="B31" s="2" t="s">
        <v>30</v>
      </c>
      <c r="C31" s="3"/>
      <c r="E31" s="3"/>
      <c r="F31" s="3"/>
      <c r="H31" t="s">
        <v>29</v>
      </c>
      <c r="I31" s="2" t="s">
        <v>70</v>
      </c>
      <c r="J31" s="3"/>
      <c r="L31" s="3"/>
      <c r="M31" s="3"/>
      <c r="N31" s="3"/>
      <c r="P31" s="3"/>
      <c r="Q31" s="3"/>
      <c r="S31" t="s">
        <v>29</v>
      </c>
      <c r="T31" s="2" t="s">
        <v>70</v>
      </c>
      <c r="U31" s="3"/>
      <c r="W31" s="3"/>
      <c r="X31" s="3"/>
      <c r="Y31" s="3"/>
      <c r="AA31" s="3"/>
      <c r="AB31" s="3"/>
    </row>
    <row r="32" spans="1:28" x14ac:dyDescent="0.25">
      <c r="A32" t="s">
        <v>33</v>
      </c>
      <c r="B32" s="2" t="s">
        <v>34</v>
      </c>
      <c r="C32" s="3"/>
      <c r="E32" s="3"/>
      <c r="F32" s="3"/>
      <c r="H32" t="s">
        <v>31</v>
      </c>
      <c r="I32" s="2" t="s">
        <v>32</v>
      </c>
      <c r="J32" s="3"/>
      <c r="L32" s="3"/>
      <c r="M32" s="3"/>
      <c r="N32" s="3"/>
      <c r="P32" s="3"/>
      <c r="Q32" s="3"/>
      <c r="S32" t="s">
        <v>31</v>
      </c>
      <c r="T32" s="2" t="s">
        <v>32</v>
      </c>
      <c r="U32" s="3"/>
      <c r="W32" s="3"/>
      <c r="X32" s="3"/>
      <c r="Y32" s="3"/>
      <c r="AA32" s="3"/>
      <c r="AB32" s="3"/>
    </row>
    <row r="33" spans="1:28" x14ac:dyDescent="0.25">
      <c r="A33" t="s">
        <v>35</v>
      </c>
      <c r="B33" s="2" t="s">
        <v>36</v>
      </c>
      <c r="C33" s="3"/>
      <c r="E33" s="3"/>
      <c r="F33" s="3"/>
      <c r="H33" t="s">
        <v>33</v>
      </c>
      <c r="I33" s="2" t="s">
        <v>34</v>
      </c>
      <c r="J33" s="3"/>
      <c r="L33" s="3"/>
      <c r="M33" s="3"/>
      <c r="N33" s="3"/>
      <c r="P33" s="3"/>
      <c r="Q33" s="3"/>
      <c r="S33" t="s">
        <v>33</v>
      </c>
      <c r="T33" s="2" t="s">
        <v>34</v>
      </c>
      <c r="U33" s="3"/>
      <c r="W33" s="3"/>
      <c r="X33" s="3"/>
      <c r="Y33" s="3"/>
      <c r="AA33" s="3"/>
      <c r="AB33" s="3"/>
    </row>
    <row r="34" spans="1:28" x14ac:dyDescent="0.25">
      <c r="A34" t="s">
        <v>37</v>
      </c>
      <c r="B34" s="2" t="s">
        <v>38</v>
      </c>
      <c r="C34" s="3"/>
      <c r="E34" s="3"/>
      <c r="F34" s="3"/>
      <c r="H34" t="s">
        <v>35</v>
      </c>
      <c r="I34" s="2" t="s">
        <v>36</v>
      </c>
      <c r="J34" s="3"/>
      <c r="L34" s="3"/>
      <c r="M34" s="3"/>
      <c r="N34" s="3"/>
      <c r="P34" s="3"/>
      <c r="Q34" s="3"/>
      <c r="S34" t="s">
        <v>35</v>
      </c>
      <c r="T34" s="2" t="s">
        <v>36</v>
      </c>
      <c r="U34" s="3"/>
      <c r="W34" s="3"/>
      <c r="X34" s="3"/>
      <c r="Y34" s="3"/>
      <c r="AA34" s="3"/>
      <c r="AB34" s="3"/>
    </row>
    <row r="35" spans="1:28" x14ac:dyDescent="0.25">
      <c r="H35" t="s">
        <v>37</v>
      </c>
      <c r="I35" s="2" t="s">
        <v>79</v>
      </c>
      <c r="J35" s="3"/>
      <c r="L35" s="3"/>
      <c r="M35" s="3"/>
      <c r="N35" s="3"/>
      <c r="P35" s="3"/>
      <c r="Q35" s="3"/>
      <c r="S35" t="s">
        <v>37</v>
      </c>
      <c r="T35" s="2" t="s">
        <v>79</v>
      </c>
      <c r="U35" s="3"/>
      <c r="W35" s="3"/>
      <c r="X35" s="3"/>
      <c r="Y35" s="3"/>
      <c r="AA35" s="3"/>
      <c r="AB35" s="3"/>
    </row>
    <row r="37" spans="1:28" x14ac:dyDescent="0.25">
      <c r="H37" s="29" t="s">
        <v>44</v>
      </c>
      <c r="I37" s="29" t="s">
        <v>43</v>
      </c>
      <c r="J37" s="29" t="s">
        <v>9</v>
      </c>
    </row>
    <row r="38" spans="1:28" x14ac:dyDescent="0.25">
      <c r="H38" s="29">
        <f>-2*(Jointly!I19-I21)</f>
        <v>12.679509615702045</v>
      </c>
      <c r="I38" s="41">
        <f>-(Jointly!I27-I29)</f>
        <v>2</v>
      </c>
      <c r="J38" s="29">
        <f>CHIDIST(H38,I38)</f>
        <v>1.7647348829297757E-3</v>
      </c>
    </row>
    <row r="39" spans="1:28" x14ac:dyDescent="0.25">
      <c r="H39" s="29" t="s">
        <v>44</v>
      </c>
      <c r="I39" s="41"/>
      <c r="J39" s="29"/>
    </row>
    <row r="40" spans="1:28" x14ac:dyDescent="0.25">
      <c r="H40" s="30">
        <f>-2*(I21-Separately!I21)</f>
        <v>4.7653511405933386</v>
      </c>
      <c r="I40" s="41">
        <f>-(I29-Separately!I29)</f>
        <v>2</v>
      </c>
      <c r="J40" s="29">
        <f>CHIDIST(H40,I40)</f>
        <v>9.2303282908787393E-2</v>
      </c>
    </row>
    <row r="42" spans="1:28" x14ac:dyDescent="0.25">
      <c r="A42" t="s">
        <v>45</v>
      </c>
      <c r="B42" t="s">
        <v>1</v>
      </c>
      <c r="C42" s="3"/>
      <c r="E42" s="3"/>
      <c r="F42" s="3"/>
      <c r="H42" t="s">
        <v>0</v>
      </c>
      <c r="I42" t="s">
        <v>1</v>
      </c>
      <c r="J42" s="3"/>
      <c r="L42" s="3"/>
      <c r="M42" s="3"/>
      <c r="N42" s="3" t="s">
        <v>28</v>
      </c>
      <c r="P42" s="3"/>
      <c r="Q42" s="3"/>
      <c r="S42" t="s">
        <v>46</v>
      </c>
      <c r="T42" t="s">
        <v>1</v>
      </c>
      <c r="U42" s="3"/>
      <c r="W42" s="3"/>
      <c r="X42" s="3"/>
      <c r="Y42" s="3" t="s">
        <v>28</v>
      </c>
      <c r="AA42" s="3"/>
      <c r="AB42" s="3"/>
    </row>
    <row r="43" spans="1:28" x14ac:dyDescent="0.25">
      <c r="B43" s="22"/>
      <c r="C43" s="3"/>
      <c r="E43" s="3"/>
      <c r="F43" s="3"/>
      <c r="I43" s="22"/>
      <c r="J43" s="3" t="s">
        <v>2</v>
      </c>
      <c r="L43" s="3"/>
      <c r="M43" s="3"/>
      <c r="N43" s="3" t="s">
        <v>3</v>
      </c>
      <c r="P43" s="3"/>
      <c r="Q43" s="3"/>
      <c r="T43" s="22"/>
      <c r="U43" s="3" t="s">
        <v>2</v>
      </c>
      <c r="W43" s="3"/>
      <c r="X43" s="3"/>
      <c r="Y43" s="3" t="s">
        <v>3</v>
      </c>
      <c r="AA43" s="3"/>
      <c r="AB43" s="3"/>
    </row>
    <row r="44" spans="1:28" x14ac:dyDescent="0.25">
      <c r="A44" s="2" t="s">
        <v>4</v>
      </c>
      <c r="B44" s="22"/>
      <c r="C44" s="27" t="s">
        <v>6</v>
      </c>
      <c r="D44" s="22" t="s">
        <v>7</v>
      </c>
      <c r="E44" s="27" t="s">
        <v>8</v>
      </c>
      <c r="F44" s="27" t="s">
        <v>9</v>
      </c>
      <c r="H44" s="2" t="s">
        <v>4</v>
      </c>
      <c r="I44" s="22" t="s">
        <v>5</v>
      </c>
      <c r="J44" s="27" t="s">
        <v>6</v>
      </c>
      <c r="K44" s="22" t="s">
        <v>7</v>
      </c>
      <c r="L44" s="27" t="s">
        <v>8</v>
      </c>
      <c r="M44" s="27" t="s">
        <v>9</v>
      </c>
      <c r="N44" s="27" t="s">
        <v>6</v>
      </c>
      <c r="O44" s="22" t="s">
        <v>7</v>
      </c>
      <c r="P44" s="27" t="s">
        <v>8</v>
      </c>
      <c r="Q44" s="27" t="s">
        <v>9</v>
      </c>
      <c r="S44" s="2" t="s">
        <v>4</v>
      </c>
      <c r="T44" s="22" t="s">
        <v>5</v>
      </c>
      <c r="U44" s="27" t="s">
        <v>6</v>
      </c>
      <c r="V44" s="22" t="s">
        <v>7</v>
      </c>
      <c r="W44" s="27" t="s">
        <v>8</v>
      </c>
      <c r="X44" s="27" t="s">
        <v>9</v>
      </c>
      <c r="Y44" s="27" t="s">
        <v>6</v>
      </c>
      <c r="Z44" s="22" t="s">
        <v>7</v>
      </c>
      <c r="AA44" s="27" t="s">
        <v>8</v>
      </c>
      <c r="AB44" s="27" t="s">
        <v>9</v>
      </c>
    </row>
    <row r="45" spans="1:28" x14ac:dyDescent="0.25">
      <c r="A45" t="s">
        <v>10</v>
      </c>
      <c r="B45" s="22"/>
      <c r="C45" s="3">
        <v>-0.80667169545406947</v>
      </c>
      <c r="D45" t="s">
        <v>12</v>
      </c>
      <c r="E45" s="3">
        <v>0.16189630449310369</v>
      </c>
      <c r="F45" s="3">
        <v>6.2721191129710974E-7</v>
      </c>
      <c r="H45" t="s">
        <v>10</v>
      </c>
      <c r="I45" s="22" t="s">
        <v>11</v>
      </c>
      <c r="J45" s="3">
        <v>-3.7310592017834994</v>
      </c>
      <c r="K45" t="s">
        <v>12</v>
      </c>
      <c r="L45" s="3">
        <v>0.48141371544044403</v>
      </c>
      <c r="M45" s="3">
        <v>9.1038288019262836E-15</v>
      </c>
      <c r="N45" s="3">
        <v>3.5218955441885438</v>
      </c>
      <c r="O45" t="s">
        <v>12</v>
      </c>
      <c r="P45" s="3">
        <v>0.62095114202998258</v>
      </c>
      <c r="Q45" s="3">
        <v>1.4132500725239083E-8</v>
      </c>
      <c r="S45" t="s">
        <v>10</v>
      </c>
      <c r="T45" s="22" t="s">
        <v>11</v>
      </c>
      <c r="U45" s="3">
        <v>-7.8755091962923114</v>
      </c>
      <c r="V45" t="s">
        <v>12</v>
      </c>
      <c r="W45" s="3">
        <v>2.1497728567299808</v>
      </c>
      <c r="X45" s="3">
        <v>2.4887525046324299E-4</v>
      </c>
      <c r="Y45" s="3">
        <v>9.3449082736739602</v>
      </c>
      <c r="Z45" t="s">
        <v>12</v>
      </c>
      <c r="AA45" s="3">
        <v>2.7053531437756515</v>
      </c>
      <c r="AB45" s="3">
        <v>5.5186931384265669E-4</v>
      </c>
    </row>
    <row r="46" spans="1:28" x14ac:dyDescent="0.25">
      <c r="A46" t="s">
        <v>47</v>
      </c>
      <c r="B46" s="22"/>
      <c r="C46" s="3">
        <v>-1.5418265882263114</v>
      </c>
      <c r="D46" t="s">
        <v>12</v>
      </c>
      <c r="E46" s="3">
        <v>9.973368739902598E-2</v>
      </c>
      <c r="F46" s="3">
        <v>0</v>
      </c>
      <c r="H46" t="s">
        <v>47</v>
      </c>
      <c r="I46" s="22" t="s">
        <v>11</v>
      </c>
      <c r="J46" s="3">
        <v>-3.5268383564006283</v>
      </c>
      <c r="K46" t="s">
        <v>12</v>
      </c>
      <c r="L46" s="3">
        <v>0.43345583942565991</v>
      </c>
      <c r="M46" s="3">
        <v>4.4408920985006262E-16</v>
      </c>
      <c r="N46" s="3">
        <v>2.2804997745849569</v>
      </c>
      <c r="O46" t="s">
        <v>12</v>
      </c>
      <c r="P46" s="3">
        <v>0.40898543287670913</v>
      </c>
      <c r="Q46" s="3">
        <v>2.4612229365672533E-8</v>
      </c>
      <c r="S46" t="s">
        <v>47</v>
      </c>
      <c r="T46" s="22" t="s">
        <v>11</v>
      </c>
      <c r="U46" s="3">
        <v>-5.7541078295485253</v>
      </c>
      <c r="V46" t="s">
        <v>12</v>
      </c>
      <c r="W46" s="3">
        <v>1.5300306954594198</v>
      </c>
      <c r="X46" s="3">
        <v>1.6938480200590078E-4</v>
      </c>
      <c r="Y46" s="3">
        <v>4.5929388982954293</v>
      </c>
      <c r="Z46" t="s">
        <v>12</v>
      </c>
      <c r="AA46" s="3">
        <v>1.3319687861619749</v>
      </c>
      <c r="AB46" s="3">
        <v>2.2852830738884222E-12</v>
      </c>
    </row>
    <row r="47" spans="1:28" x14ac:dyDescent="0.25">
      <c r="A47" t="s">
        <v>55</v>
      </c>
      <c r="B47" s="22"/>
      <c r="C47" s="3">
        <v>-0.12519838399656091</v>
      </c>
      <c r="D47" t="s">
        <v>14</v>
      </c>
      <c r="E47" s="3">
        <v>0.11808085374516583</v>
      </c>
      <c r="F47" s="3">
        <v>0.28901871277407309</v>
      </c>
      <c r="H47" t="s">
        <v>55</v>
      </c>
      <c r="I47" s="22" t="s">
        <v>11</v>
      </c>
      <c r="J47" s="3">
        <v>0.61840117491715207</v>
      </c>
      <c r="K47" t="s">
        <v>13</v>
      </c>
      <c r="L47" s="3">
        <v>0.26536787295823538</v>
      </c>
      <c r="M47" s="3">
        <v>1.9787430831849528E-2</v>
      </c>
      <c r="N47" s="3">
        <v>0.10320843065439719</v>
      </c>
      <c r="O47" t="s">
        <v>14</v>
      </c>
      <c r="P47" s="3">
        <v>3.9880594943043732</v>
      </c>
      <c r="Q47" s="3">
        <v>0.9793535622067997</v>
      </c>
      <c r="S47" t="s">
        <v>55</v>
      </c>
      <c r="T47" s="22" t="s">
        <v>11</v>
      </c>
      <c r="U47" s="3">
        <v>0.11015606846979203</v>
      </c>
      <c r="V47" t="s">
        <v>14</v>
      </c>
      <c r="W47" s="3">
        <v>0.73067075086433608</v>
      </c>
      <c r="X47" s="3">
        <v>0.88016488320676167</v>
      </c>
      <c r="Y47" s="3">
        <v>1.8820428235428404</v>
      </c>
      <c r="Z47" t="s">
        <v>12</v>
      </c>
      <c r="AA47" s="3">
        <v>0.74906072047131278</v>
      </c>
      <c r="AB47" s="3">
        <v>0</v>
      </c>
    </row>
    <row r="48" spans="1:28" x14ac:dyDescent="0.25">
      <c r="A48" t="s">
        <v>56</v>
      </c>
      <c r="B48" s="22"/>
      <c r="C48" s="3">
        <v>0.88349221598938743</v>
      </c>
      <c r="D48" t="s">
        <v>12</v>
      </c>
      <c r="E48" s="3">
        <v>0.15319056081110424</v>
      </c>
      <c r="F48" s="3">
        <v>8.0563147264456347E-9</v>
      </c>
      <c r="H48" t="s">
        <v>56</v>
      </c>
      <c r="I48" s="22" t="s">
        <v>11</v>
      </c>
      <c r="J48" s="3">
        <v>1.5498603492653316</v>
      </c>
      <c r="K48" t="s">
        <v>12</v>
      </c>
      <c r="L48" s="3">
        <v>0.3721338868251895</v>
      </c>
      <c r="M48" s="3">
        <v>3.1163612563167575E-5</v>
      </c>
      <c r="N48" s="3">
        <v>1.7315093226039637</v>
      </c>
      <c r="O48" t="s">
        <v>12</v>
      </c>
      <c r="P48" s="3">
        <v>0.59219664712816678</v>
      </c>
      <c r="Q48" s="3">
        <v>3.4570288207074196E-3</v>
      </c>
      <c r="S48" t="s">
        <v>56</v>
      </c>
      <c r="T48" s="22" t="s">
        <v>11</v>
      </c>
      <c r="U48" s="3">
        <v>3.2040168841949157</v>
      </c>
      <c r="V48" t="s">
        <v>12</v>
      </c>
      <c r="W48" s="3">
        <v>1.2049105128731565</v>
      </c>
      <c r="X48" s="3">
        <v>7.8342111501847889E-3</v>
      </c>
      <c r="Y48" s="3">
        <v>3.5240002207622032</v>
      </c>
      <c r="Z48" t="s">
        <v>12</v>
      </c>
      <c r="AA48" s="3">
        <v>1.0974591946972425</v>
      </c>
      <c r="AB48" s="3">
        <v>0</v>
      </c>
    </row>
    <row r="49" spans="1:28" x14ac:dyDescent="0.25">
      <c r="A49" t="s">
        <v>57</v>
      </c>
      <c r="B49" s="22"/>
      <c r="C49" s="3">
        <v>-0.85212559868019699</v>
      </c>
      <c r="D49" t="s">
        <v>12</v>
      </c>
      <c r="E49" s="3">
        <v>0.10029125204526795</v>
      </c>
      <c r="F49" s="3">
        <v>0</v>
      </c>
      <c r="H49" t="s">
        <v>57</v>
      </c>
      <c r="I49" s="22" t="s">
        <v>11</v>
      </c>
      <c r="J49" s="3">
        <v>-2.396614909545923</v>
      </c>
      <c r="K49" t="s">
        <v>12</v>
      </c>
      <c r="L49" s="3">
        <v>0.32877202603297195</v>
      </c>
      <c r="M49" s="3">
        <v>3.1086244689504383E-13</v>
      </c>
      <c r="N49" s="3">
        <v>1.5116447983076384</v>
      </c>
      <c r="O49" t="s">
        <v>12</v>
      </c>
      <c r="P49" s="3">
        <v>0.30845350244549868</v>
      </c>
      <c r="Q49" s="3">
        <v>9.5485197415534628E-7</v>
      </c>
      <c r="S49" t="s">
        <v>57</v>
      </c>
      <c r="T49" s="22" t="s">
        <v>11</v>
      </c>
      <c r="U49" s="3">
        <v>-4.219293642812409</v>
      </c>
      <c r="V49" t="s">
        <v>12</v>
      </c>
      <c r="W49" s="3">
        <v>1.2260586773520763</v>
      </c>
      <c r="X49" s="3">
        <v>5.7882520580165853E-4</v>
      </c>
      <c r="Y49" s="3">
        <v>4.6824402873800253</v>
      </c>
      <c r="Z49" t="s">
        <v>12</v>
      </c>
      <c r="AA49" s="3">
        <v>1.2888834278906789</v>
      </c>
      <c r="AB49" s="3">
        <v>4.1566750041965861E-13</v>
      </c>
    </row>
    <row r="50" spans="1:28" x14ac:dyDescent="0.25">
      <c r="A50" t="s">
        <v>50</v>
      </c>
      <c r="B50" s="22"/>
      <c r="C50" s="3">
        <v>1.9459858859909935E-2</v>
      </c>
      <c r="D50" t="s">
        <v>14</v>
      </c>
      <c r="E50" s="3">
        <v>9.9038445364535599E-2</v>
      </c>
      <c r="F50" s="3">
        <v>0.84422828105642189</v>
      </c>
      <c r="H50" t="s">
        <v>50</v>
      </c>
      <c r="I50" s="22" t="s">
        <v>11</v>
      </c>
      <c r="J50" s="3">
        <v>0.24571969839437405</v>
      </c>
      <c r="K50" t="s">
        <v>14</v>
      </c>
      <c r="L50" s="3">
        <v>0.18798762408142144</v>
      </c>
      <c r="M50" s="3">
        <v>0.19117680950391924</v>
      </c>
      <c r="N50" s="3">
        <v>0.39492651532785333</v>
      </c>
      <c r="O50" t="s">
        <v>14</v>
      </c>
      <c r="P50" s="3">
        <v>0.94452002351341535</v>
      </c>
      <c r="Q50" s="3">
        <v>0.67585643912654003</v>
      </c>
      <c r="S50" t="s">
        <v>50</v>
      </c>
      <c r="T50" s="22" t="s">
        <v>11</v>
      </c>
      <c r="U50" s="3">
        <v>0.79505489612815983</v>
      </c>
      <c r="V50" t="s">
        <v>14</v>
      </c>
      <c r="W50" s="3">
        <v>0.51507470051732529</v>
      </c>
      <c r="X50" s="3">
        <v>0.12269204760474306</v>
      </c>
      <c r="Y50" s="3">
        <v>4.1085511304331161</v>
      </c>
      <c r="Z50" t="s">
        <v>12</v>
      </c>
      <c r="AA50" s="3">
        <v>1.1977978541088448</v>
      </c>
      <c r="AB50" s="3">
        <v>5.9952043329758453E-15</v>
      </c>
    </row>
    <row r="51" spans="1:28" x14ac:dyDescent="0.25">
      <c r="A51" t="s">
        <v>15</v>
      </c>
      <c r="B51" s="22"/>
      <c r="C51" s="3">
        <v>0.45399038642022538</v>
      </c>
      <c r="D51" t="s">
        <v>12</v>
      </c>
      <c r="E51" s="3">
        <v>0.10009964961027487</v>
      </c>
      <c r="F51" s="3">
        <v>5.7498672803024675E-6</v>
      </c>
      <c r="H51" t="s">
        <v>15</v>
      </c>
      <c r="I51" s="22" t="s">
        <v>11</v>
      </c>
      <c r="J51" s="3">
        <v>0.63014213050331613</v>
      </c>
      <c r="K51" t="s">
        <v>12</v>
      </c>
      <c r="L51" s="3">
        <v>0.19407241628227123</v>
      </c>
      <c r="M51" s="3">
        <v>1.1665162931189244E-3</v>
      </c>
      <c r="N51" s="3">
        <v>0.29357929952055228</v>
      </c>
      <c r="O51" t="s">
        <v>14</v>
      </c>
      <c r="P51" s="3">
        <v>0.73050780447588726</v>
      </c>
      <c r="Q51" s="3">
        <v>0.68776949815866706</v>
      </c>
      <c r="S51" t="s">
        <v>15</v>
      </c>
      <c r="T51" s="22" t="s">
        <v>11</v>
      </c>
      <c r="U51" s="3">
        <v>1.563389097035218</v>
      </c>
      <c r="V51" t="s">
        <v>13</v>
      </c>
      <c r="W51" s="3">
        <v>0.72991774931664088</v>
      </c>
      <c r="X51" s="3">
        <v>3.220392611220424E-2</v>
      </c>
      <c r="Y51" s="3">
        <v>5.4664020170562884</v>
      </c>
      <c r="Z51" t="s">
        <v>12</v>
      </c>
      <c r="AA51" s="3">
        <v>1.5519890713358622</v>
      </c>
      <c r="AB51" s="3">
        <v>1.7307926203358193E-9</v>
      </c>
    </row>
    <row r="52" spans="1:28" x14ac:dyDescent="0.25">
      <c r="A52" t="s">
        <v>16</v>
      </c>
      <c r="B52" s="22"/>
      <c r="C52" s="3">
        <v>0.2560612289864424</v>
      </c>
      <c r="D52" t="s">
        <v>12</v>
      </c>
      <c r="E52" s="3">
        <v>9.4638656304371419E-2</v>
      </c>
      <c r="F52" s="3">
        <v>6.8166193179890477E-3</v>
      </c>
      <c r="H52" t="s">
        <v>16</v>
      </c>
      <c r="I52" s="22" t="s">
        <v>11</v>
      </c>
      <c r="J52" s="3">
        <v>0.39133550692705532</v>
      </c>
      <c r="K52" t="s">
        <v>13</v>
      </c>
      <c r="L52" s="3">
        <v>0.16930276991961141</v>
      </c>
      <c r="M52" s="3">
        <v>2.0807810032014373E-2</v>
      </c>
      <c r="N52" s="3">
        <v>0.78506523170994247</v>
      </c>
      <c r="O52" t="s">
        <v>42</v>
      </c>
      <c r="P52" s="3">
        <v>0.43083977822823533</v>
      </c>
      <c r="Q52" s="3">
        <v>6.8428521533699938E-2</v>
      </c>
      <c r="S52" t="s">
        <v>16</v>
      </c>
      <c r="T52" s="22" t="s">
        <v>11</v>
      </c>
      <c r="U52" s="3">
        <v>0.84999502761248158</v>
      </c>
      <c r="V52" t="s">
        <v>14</v>
      </c>
      <c r="W52" s="3">
        <v>0.62222881690223952</v>
      </c>
      <c r="X52" s="3">
        <v>0.17192359702258342</v>
      </c>
      <c r="Y52" s="3">
        <v>5.5643141248859029</v>
      </c>
      <c r="Z52" t="s">
        <v>12</v>
      </c>
      <c r="AA52" s="3">
        <v>1.4274598863506318</v>
      </c>
      <c r="AB52" s="3">
        <v>5.8889559895192178E-11</v>
      </c>
    </row>
    <row r="53" spans="1:28" x14ac:dyDescent="0.25">
      <c r="A53" t="s">
        <v>17</v>
      </c>
      <c r="B53" s="22"/>
      <c r="C53" s="3">
        <v>9.5940326482176458E-2</v>
      </c>
      <c r="D53" t="s">
        <v>14</v>
      </c>
      <c r="E53" s="3">
        <v>9.1606606823485481E-2</v>
      </c>
      <c r="F53" s="3">
        <v>0.2949575762423633</v>
      </c>
      <c r="H53" t="s">
        <v>17</v>
      </c>
      <c r="I53" s="22" t="s">
        <v>11</v>
      </c>
      <c r="J53" s="3">
        <v>0.70963713006400164</v>
      </c>
      <c r="K53" t="s">
        <v>12</v>
      </c>
      <c r="L53" s="3">
        <v>0.18005999524484537</v>
      </c>
      <c r="M53" s="3">
        <v>8.1103762733736318E-5</v>
      </c>
      <c r="N53" s="3">
        <v>0.7059620167196099</v>
      </c>
      <c r="O53" t="s">
        <v>42</v>
      </c>
      <c r="P53" s="3">
        <v>0.42835843421951308</v>
      </c>
      <c r="Q53" s="3">
        <v>9.9339585577091549E-2</v>
      </c>
      <c r="S53" t="s">
        <v>17</v>
      </c>
      <c r="T53" s="22" t="s">
        <v>11</v>
      </c>
      <c r="U53" s="3">
        <v>0.15896797991476389</v>
      </c>
      <c r="V53" t="s">
        <v>14</v>
      </c>
      <c r="W53" s="3">
        <v>0.53345763285951653</v>
      </c>
      <c r="X53" s="3">
        <v>0.76570658975374672</v>
      </c>
      <c r="Y53" s="3">
        <v>5.5438734238963097</v>
      </c>
      <c r="Z53" t="s">
        <v>12</v>
      </c>
      <c r="AA53" s="3">
        <v>1.8623022773994695</v>
      </c>
      <c r="AB53" s="3">
        <v>5.22303524874701E-7</v>
      </c>
    </row>
    <row r="54" spans="1:28" x14ac:dyDescent="0.25">
      <c r="A54" t="s">
        <v>18</v>
      </c>
      <c r="B54" s="22"/>
      <c r="C54" s="3">
        <v>-0.31937907282820088</v>
      </c>
      <c r="D54" t="s">
        <v>12</v>
      </c>
      <c r="E54" s="3">
        <v>0.10109664353899649</v>
      </c>
      <c r="F54" s="3">
        <v>1.5823211547341121E-3</v>
      </c>
      <c r="H54" t="s">
        <v>18</v>
      </c>
      <c r="I54" s="22" t="s">
        <v>11</v>
      </c>
      <c r="J54" s="3">
        <v>-0.28711209072040117</v>
      </c>
      <c r="K54" t="s">
        <v>14</v>
      </c>
      <c r="L54" s="3">
        <v>0.21926360767795564</v>
      </c>
      <c r="M54" s="3">
        <v>0.19038604073198395</v>
      </c>
      <c r="N54" s="3">
        <v>1.7590873678789136</v>
      </c>
      <c r="O54" t="s">
        <v>12</v>
      </c>
      <c r="P54" s="3">
        <v>0.33357809391215759</v>
      </c>
      <c r="Q54" s="3">
        <v>1.339265760513797E-7</v>
      </c>
      <c r="S54" t="s">
        <v>18</v>
      </c>
      <c r="T54" s="22" t="s">
        <v>11</v>
      </c>
      <c r="U54" s="3">
        <v>-1.9614698738521541</v>
      </c>
      <c r="V54" t="s">
        <v>13</v>
      </c>
      <c r="W54" s="3">
        <v>0.80509227624057456</v>
      </c>
      <c r="X54" s="3">
        <v>1.483717191667866E-2</v>
      </c>
      <c r="Y54" s="3">
        <v>7.6559560995246603</v>
      </c>
      <c r="Z54" t="s">
        <v>12</v>
      </c>
      <c r="AA54" s="3">
        <v>2.062595490137078</v>
      </c>
      <c r="AB54" s="3">
        <v>5.8801135078834221E-6</v>
      </c>
    </row>
    <row r="55" spans="1:28" x14ac:dyDescent="0.25">
      <c r="A55" t="s">
        <v>19</v>
      </c>
      <c r="B55" s="22"/>
      <c r="C55" s="3">
        <v>2.2816433818920028</v>
      </c>
      <c r="D55" t="s">
        <v>12</v>
      </c>
      <c r="E55" s="3">
        <v>9.3766216498882907E-2</v>
      </c>
      <c r="F55" s="3">
        <v>0</v>
      </c>
      <c r="H55" t="s">
        <v>19</v>
      </c>
      <c r="I55" s="22" t="s">
        <v>20</v>
      </c>
      <c r="J55" s="3">
        <v>1.7650193722400467</v>
      </c>
      <c r="K55" t="s">
        <v>12</v>
      </c>
      <c r="L55" s="3">
        <v>0.10877111562595855</v>
      </c>
      <c r="M55" s="3">
        <v>0</v>
      </c>
      <c r="N55" s="3">
        <v>0.81877696066737793</v>
      </c>
      <c r="O55" t="s">
        <v>12</v>
      </c>
      <c r="P55" s="3">
        <v>5.1959658138783602E-2</v>
      </c>
      <c r="Q55" s="3">
        <v>0</v>
      </c>
      <c r="S55" t="s">
        <v>19</v>
      </c>
      <c r="T55" s="22" t="s">
        <v>20</v>
      </c>
      <c r="U55" s="3">
        <v>2.2957181212946773</v>
      </c>
      <c r="V55" t="s">
        <v>12</v>
      </c>
      <c r="W55" s="3">
        <v>0.25479858002321054</v>
      </c>
      <c r="X55" s="3">
        <v>0</v>
      </c>
      <c r="Y55" s="3">
        <v>1.4677340306837001</v>
      </c>
      <c r="Z55" t="s">
        <v>12</v>
      </c>
      <c r="AA55" s="3">
        <v>0.13004335682249832</v>
      </c>
      <c r="AB55" s="3">
        <v>0</v>
      </c>
    </row>
    <row r="56" spans="1:28" x14ac:dyDescent="0.25">
      <c r="B56" s="22"/>
      <c r="C56" s="3" t="s">
        <v>21</v>
      </c>
      <c r="E56" s="3"/>
      <c r="F56" s="3"/>
      <c r="I56" s="22"/>
      <c r="J56" s="3" t="s">
        <v>21</v>
      </c>
      <c r="L56" s="3"/>
      <c r="M56" s="3"/>
      <c r="N56" s="3"/>
      <c r="P56" s="3"/>
      <c r="Q56" s="3"/>
      <c r="T56" s="22"/>
      <c r="U56" s="3" t="s">
        <v>21</v>
      </c>
      <c r="W56" s="3"/>
      <c r="X56" s="3"/>
      <c r="Y56" s="3"/>
      <c r="AA56" s="3"/>
      <c r="AB56" s="3"/>
    </row>
    <row r="57" spans="1:28" x14ac:dyDescent="0.25">
      <c r="A57" s="2" t="s">
        <v>4</v>
      </c>
      <c r="B57" s="22"/>
      <c r="C57" s="27" t="s">
        <v>6</v>
      </c>
      <c r="D57" s="22" t="s">
        <v>7</v>
      </c>
      <c r="E57" s="27" t="s">
        <v>8</v>
      </c>
      <c r="F57" s="27" t="s">
        <v>9</v>
      </c>
      <c r="H57" s="2" t="s">
        <v>4</v>
      </c>
      <c r="I57" s="22"/>
      <c r="J57" s="27" t="s">
        <v>6</v>
      </c>
      <c r="K57" s="22" t="s">
        <v>7</v>
      </c>
      <c r="L57" s="27" t="s">
        <v>8</v>
      </c>
      <c r="M57" s="27" t="s">
        <v>9</v>
      </c>
      <c r="N57" s="27"/>
      <c r="O57" s="22"/>
      <c r="P57" s="27"/>
      <c r="Q57" s="27"/>
      <c r="S57" s="2" t="s">
        <v>4</v>
      </c>
      <c r="T57" s="22"/>
      <c r="U57" s="27" t="s">
        <v>6</v>
      </c>
      <c r="V57" s="22" t="s">
        <v>7</v>
      </c>
      <c r="W57" s="27" t="s">
        <v>8</v>
      </c>
      <c r="X57" s="27" t="s">
        <v>9</v>
      </c>
      <c r="Y57" s="27"/>
      <c r="Z57" s="22"/>
      <c r="AA57" s="27"/>
      <c r="AB57" s="27"/>
    </row>
    <row r="58" spans="1:28" x14ac:dyDescent="0.25">
      <c r="A58" t="s">
        <v>22</v>
      </c>
      <c r="B58" s="22"/>
      <c r="C58" s="3">
        <v>-0.43857880783688363</v>
      </c>
      <c r="D58" t="s">
        <v>12</v>
      </c>
      <c r="E58" s="3">
        <v>5.8279413657318598E-2</v>
      </c>
      <c r="F58" s="3">
        <v>5.262457136723242E-14</v>
      </c>
      <c r="H58" t="s">
        <v>22</v>
      </c>
      <c r="I58" s="22"/>
      <c r="J58" s="3">
        <v>-0.43417105077862356</v>
      </c>
      <c r="K58" t="s">
        <v>12</v>
      </c>
      <c r="L58" s="3">
        <v>2.0558539529809419E-2</v>
      </c>
      <c r="M58" s="3">
        <v>0</v>
      </c>
      <c r="N58" s="3"/>
      <c r="P58" s="3"/>
      <c r="Q58" s="3"/>
      <c r="S58" t="s">
        <v>22</v>
      </c>
      <c r="T58" s="22"/>
      <c r="U58" s="3">
        <v>-0.46086465956210526</v>
      </c>
      <c r="V58" t="s">
        <v>12</v>
      </c>
      <c r="W58" s="3">
        <v>4.3622213268795507E-2</v>
      </c>
      <c r="X58" s="3">
        <v>0</v>
      </c>
      <c r="Y58" s="3"/>
      <c r="AA58" s="3"/>
      <c r="AB58" s="3"/>
    </row>
    <row r="59" spans="1:28" x14ac:dyDescent="0.25">
      <c r="B59" s="22"/>
      <c r="C59" s="3"/>
      <c r="E59" s="3"/>
      <c r="F59" s="3"/>
      <c r="I59" s="22"/>
      <c r="J59" s="3"/>
      <c r="L59" s="3"/>
      <c r="M59" s="3"/>
      <c r="N59" s="3"/>
      <c r="P59" s="3"/>
      <c r="Q59" s="3"/>
      <c r="T59" s="22"/>
      <c r="U59" s="3"/>
      <c r="W59" s="3"/>
      <c r="X59" s="3"/>
      <c r="Y59" s="3"/>
      <c r="AA59" s="3"/>
      <c r="AB59" s="3"/>
    </row>
    <row r="60" spans="1:28" x14ac:dyDescent="0.25">
      <c r="A60" t="s">
        <v>23</v>
      </c>
      <c r="B60" s="17"/>
      <c r="C60" s="3"/>
      <c r="E60" s="3"/>
      <c r="F60" s="3"/>
      <c r="H60" t="s">
        <v>23</v>
      </c>
      <c r="I60" s="17"/>
      <c r="J60" s="3"/>
      <c r="L60" s="3"/>
      <c r="M60" s="3"/>
      <c r="N60" s="3"/>
      <c r="P60" s="3"/>
      <c r="Q60" s="3"/>
      <c r="S60" t="s">
        <v>23</v>
      </c>
      <c r="T60" s="17"/>
      <c r="U60" s="3"/>
      <c r="W60" s="3"/>
      <c r="X60" s="3"/>
      <c r="Y60" s="3"/>
      <c r="AA60" s="3"/>
      <c r="AB60" s="3"/>
    </row>
    <row r="61" spans="1:28" x14ac:dyDescent="0.25">
      <c r="A61" t="s">
        <v>24</v>
      </c>
      <c r="B61" s="46">
        <v>-2791.0708817006671</v>
      </c>
      <c r="C61" s="47"/>
      <c r="E61" s="3"/>
      <c r="F61" s="3"/>
      <c r="H61" t="s">
        <v>24</v>
      </c>
      <c r="I61" s="46">
        <v>-2150.7930898254886</v>
      </c>
      <c r="J61" s="47"/>
      <c r="L61" s="3"/>
      <c r="M61" s="3"/>
      <c r="N61" s="3"/>
      <c r="P61" s="3"/>
      <c r="Q61" s="3"/>
      <c r="S61" t="s">
        <v>24</v>
      </c>
      <c r="T61" s="46">
        <v>-2035.8826579999636</v>
      </c>
      <c r="U61" s="47"/>
      <c r="W61" s="3"/>
      <c r="X61" s="3"/>
      <c r="Y61" s="3"/>
      <c r="AA61" s="3"/>
      <c r="AB61" s="3"/>
    </row>
    <row r="62" spans="1:28" x14ac:dyDescent="0.25">
      <c r="A62" t="s">
        <v>25</v>
      </c>
      <c r="B62" s="46">
        <v>-3907.2678853923703</v>
      </c>
      <c r="C62" s="47"/>
      <c r="E62" s="3"/>
      <c r="F62" s="3"/>
      <c r="H62" t="s">
        <v>25</v>
      </c>
      <c r="I62" s="46">
        <v>-3907.2678853923703</v>
      </c>
      <c r="J62" s="47"/>
      <c r="L62" s="3"/>
      <c r="M62" s="3"/>
      <c r="N62" s="3"/>
      <c r="P62" s="3"/>
      <c r="Q62" s="3"/>
      <c r="S62" t="s">
        <v>25</v>
      </c>
      <c r="T62" s="46">
        <v>-3907.2678853923703</v>
      </c>
      <c r="U62" s="47"/>
      <c r="W62" s="3"/>
      <c r="X62" s="3"/>
      <c r="Y62" s="3"/>
      <c r="AA62" s="3"/>
      <c r="AB62" s="3"/>
    </row>
    <row r="63" spans="1:28" x14ac:dyDescent="0.25">
      <c r="A63" t="s">
        <v>26</v>
      </c>
      <c r="B63" s="42">
        <v>0.28567199291983381</v>
      </c>
      <c r="C63" s="43"/>
      <c r="E63" s="3"/>
      <c r="F63" s="3"/>
      <c r="H63" t="s">
        <v>26</v>
      </c>
      <c r="I63" s="42">
        <v>0.44954040702804166</v>
      </c>
      <c r="J63" s="43"/>
      <c r="L63" s="3"/>
      <c r="M63" s="3"/>
      <c r="N63" s="3"/>
      <c r="P63" s="3"/>
      <c r="Q63" s="3"/>
      <c r="S63" t="s">
        <v>26</v>
      </c>
      <c r="T63" s="42">
        <v>0.47894981411147375</v>
      </c>
      <c r="U63" s="43"/>
      <c r="W63" s="3"/>
      <c r="X63" s="3"/>
      <c r="Y63" s="3"/>
      <c r="AA63" s="3"/>
      <c r="AB63" s="3"/>
    </row>
    <row r="64" spans="1:28" x14ac:dyDescent="0.25">
      <c r="A64" t="s">
        <v>27</v>
      </c>
      <c r="B64" s="42">
        <v>0.48427833647888624</v>
      </c>
      <c r="C64" s="43"/>
      <c r="E64" s="3"/>
      <c r="F64" s="3"/>
      <c r="H64" t="s">
        <v>27</v>
      </c>
      <c r="I64" s="42">
        <v>0.57170046705432731</v>
      </c>
      <c r="J64" s="43"/>
      <c r="L64" s="3"/>
      <c r="M64" s="3"/>
      <c r="N64" s="3"/>
      <c r="P64" s="3"/>
      <c r="Q64" s="3"/>
      <c r="S64" t="s">
        <v>27</v>
      </c>
      <c r="T64" s="42">
        <v>0.58769445519012431</v>
      </c>
      <c r="U64" s="43"/>
      <c r="W64" s="3"/>
      <c r="X64" s="3"/>
      <c r="Y64" s="3"/>
      <c r="AA64" s="3"/>
      <c r="AB64" s="3"/>
    </row>
    <row r="65" spans="1:28" x14ac:dyDescent="0.25">
      <c r="A65" t="s">
        <v>77</v>
      </c>
      <c r="B65" s="42">
        <v>1.5756441156271317</v>
      </c>
      <c r="C65" s="43"/>
      <c r="E65" s="3"/>
      <c r="F65" s="3"/>
      <c r="H65" t="s">
        <v>77</v>
      </c>
      <c r="I65" s="42">
        <v>1.2219185440278182</v>
      </c>
      <c r="J65" s="43"/>
      <c r="L65" s="3"/>
      <c r="M65" s="3"/>
      <c r="N65" s="3"/>
      <c r="P65" s="3"/>
      <c r="Q65" s="3"/>
      <c r="S65" t="s">
        <v>77</v>
      </c>
      <c r="T65" s="42">
        <v>1.1882420786958761</v>
      </c>
      <c r="U65" s="43"/>
      <c r="W65" s="3"/>
      <c r="X65" s="3"/>
      <c r="Y65" s="3"/>
      <c r="AA65" s="3"/>
      <c r="AB65" s="3"/>
    </row>
    <row r="66" spans="1:28" x14ac:dyDescent="0.25">
      <c r="A66" t="s">
        <v>78</v>
      </c>
      <c r="B66" s="42">
        <v>1.59647701231592</v>
      </c>
      <c r="C66" s="43"/>
      <c r="E66" s="3"/>
      <c r="F66" s="3"/>
      <c r="H66" t="s">
        <v>78</v>
      </c>
      <c r="I66" s="42">
        <v>1.2618482626813294</v>
      </c>
      <c r="J66" s="43"/>
      <c r="L66" s="3"/>
      <c r="M66" s="3"/>
      <c r="N66" s="3"/>
      <c r="P66" s="3"/>
      <c r="Q66" s="3"/>
      <c r="S66" t="s">
        <v>78</v>
      </c>
      <c r="T66" s="42">
        <v>1.3236559071730012</v>
      </c>
      <c r="U66" s="43"/>
      <c r="W66" s="3"/>
      <c r="X66" s="3"/>
      <c r="Y66" s="3"/>
      <c r="AA66" s="3"/>
      <c r="AB66" s="3"/>
    </row>
    <row r="67" spans="1:28" x14ac:dyDescent="0.25">
      <c r="A67" s="18" t="s">
        <v>39</v>
      </c>
      <c r="B67" s="44">
        <v>3558</v>
      </c>
      <c r="C67" s="45"/>
      <c r="E67" s="3"/>
      <c r="F67" s="3"/>
      <c r="H67" s="18" t="s">
        <v>39</v>
      </c>
      <c r="I67" s="44">
        <v>3558</v>
      </c>
      <c r="J67" s="45"/>
      <c r="L67" s="3"/>
      <c r="M67" s="3"/>
      <c r="N67" s="3"/>
      <c r="P67" s="3"/>
      <c r="Q67" s="3"/>
      <c r="S67" s="18" t="s">
        <v>39</v>
      </c>
      <c r="T67" s="44">
        <v>3558</v>
      </c>
      <c r="U67" s="45"/>
      <c r="W67" s="3"/>
      <c r="X67" s="3"/>
      <c r="Y67" s="3"/>
      <c r="AA67" s="3"/>
      <c r="AB67" s="3"/>
    </row>
    <row r="68" spans="1:28" x14ac:dyDescent="0.25">
      <c r="A68" s="18" t="s">
        <v>41</v>
      </c>
      <c r="B68" s="44">
        <v>593</v>
      </c>
      <c r="C68" s="45"/>
      <c r="E68" s="3"/>
      <c r="F68" s="3"/>
      <c r="H68" s="18" t="s">
        <v>41</v>
      </c>
      <c r="I68" s="44">
        <v>593</v>
      </c>
      <c r="J68" s="45"/>
      <c r="L68" s="3"/>
      <c r="M68" s="3"/>
      <c r="N68" s="3"/>
      <c r="P68" s="3"/>
      <c r="Q68" s="3"/>
      <c r="S68" s="18" t="s">
        <v>41</v>
      </c>
      <c r="T68" s="44">
        <v>593</v>
      </c>
      <c r="U68" s="45"/>
      <c r="W68" s="3"/>
      <c r="X68" s="3"/>
      <c r="Y68" s="3"/>
      <c r="AA68" s="3"/>
      <c r="AB68" s="3"/>
    </row>
    <row r="69" spans="1:28" x14ac:dyDescent="0.25">
      <c r="A69" s="18" t="s">
        <v>40</v>
      </c>
      <c r="B69" s="44">
        <v>12</v>
      </c>
      <c r="C69" s="45"/>
      <c r="E69" s="3"/>
      <c r="F69" s="3"/>
      <c r="H69" s="18" t="s">
        <v>40</v>
      </c>
      <c r="I69" s="44">
        <v>23</v>
      </c>
      <c r="J69" s="45"/>
      <c r="L69" s="3"/>
      <c r="M69" s="3"/>
      <c r="N69" s="3"/>
      <c r="P69" s="3"/>
      <c r="Q69" s="3"/>
      <c r="S69" s="18" t="s">
        <v>40</v>
      </c>
      <c r="T69" s="44">
        <v>78</v>
      </c>
      <c r="U69" s="45"/>
      <c r="W69" s="3"/>
      <c r="X69" s="3"/>
      <c r="Y69" s="3"/>
      <c r="AA69" s="3"/>
      <c r="AB69" s="3"/>
    </row>
    <row r="70" spans="1:28" x14ac:dyDescent="0.25">
      <c r="A70" t="s">
        <v>28</v>
      </c>
      <c r="B70" s="17"/>
      <c r="C70" s="3"/>
      <c r="E70" s="3"/>
      <c r="F70" s="3"/>
      <c r="I70" s="17"/>
      <c r="J70" s="3"/>
      <c r="L70" s="3"/>
      <c r="M70" s="3"/>
      <c r="N70" s="3"/>
      <c r="P70" s="3"/>
      <c r="Q70" s="3"/>
      <c r="T70" s="17"/>
      <c r="U70" s="3"/>
      <c r="W70" s="3"/>
      <c r="X70" s="3"/>
      <c r="Y70" s="3"/>
      <c r="AA70" s="3"/>
      <c r="AB70" s="3"/>
    </row>
    <row r="71" spans="1:28" x14ac:dyDescent="0.25">
      <c r="A71" t="s">
        <v>29</v>
      </c>
      <c r="B71" s="2" t="s">
        <v>30</v>
      </c>
      <c r="C71" s="3"/>
      <c r="E71" s="3"/>
      <c r="F71" s="3"/>
      <c r="H71" t="s">
        <v>29</v>
      </c>
      <c r="I71" s="2" t="s">
        <v>70</v>
      </c>
      <c r="J71" s="3"/>
      <c r="L71" s="3"/>
      <c r="M71" s="3"/>
      <c r="N71" s="3"/>
      <c r="P71" s="3"/>
      <c r="Q71" s="3"/>
      <c r="S71" t="s">
        <v>29</v>
      </c>
      <c r="T71" s="2" t="s">
        <v>70</v>
      </c>
      <c r="U71" s="3"/>
      <c r="W71" s="3"/>
      <c r="X71" s="3"/>
      <c r="Y71" s="3"/>
      <c r="AA71" s="3"/>
      <c r="AB71" s="3"/>
    </row>
    <row r="72" spans="1:28" x14ac:dyDescent="0.25">
      <c r="A72" t="s">
        <v>33</v>
      </c>
      <c r="B72" s="2" t="s">
        <v>34</v>
      </c>
      <c r="C72" s="3"/>
      <c r="E72" s="3"/>
      <c r="F72" s="3"/>
      <c r="H72" t="s">
        <v>31</v>
      </c>
      <c r="I72" s="2" t="s">
        <v>32</v>
      </c>
      <c r="J72" s="3"/>
      <c r="L72" s="3"/>
      <c r="M72" s="3"/>
      <c r="N72" s="3"/>
      <c r="P72" s="3"/>
      <c r="Q72" s="3"/>
      <c r="S72" t="s">
        <v>31</v>
      </c>
      <c r="T72" s="2" t="s">
        <v>32</v>
      </c>
      <c r="U72" s="3"/>
      <c r="W72" s="3"/>
      <c r="X72" s="3"/>
      <c r="Y72" s="3"/>
      <c r="AA72" s="3"/>
      <c r="AB72" s="3"/>
    </row>
    <row r="73" spans="1:28" x14ac:dyDescent="0.25">
      <c r="A73" t="s">
        <v>35</v>
      </c>
      <c r="B73" s="2" t="s">
        <v>36</v>
      </c>
      <c r="C73" s="3"/>
      <c r="E73" s="3"/>
      <c r="F73" s="3"/>
      <c r="H73" t="s">
        <v>33</v>
      </c>
      <c r="I73" s="2" t="s">
        <v>34</v>
      </c>
      <c r="J73" s="3"/>
      <c r="L73" s="3"/>
      <c r="M73" s="3"/>
      <c r="N73" s="3"/>
      <c r="P73" s="3"/>
      <c r="Q73" s="3"/>
      <c r="S73" t="s">
        <v>33</v>
      </c>
      <c r="T73" s="2" t="s">
        <v>34</v>
      </c>
      <c r="U73" s="3"/>
      <c r="W73" s="3"/>
      <c r="X73" s="3"/>
      <c r="Y73" s="3"/>
      <c r="AA73" s="3"/>
      <c r="AB73" s="3"/>
    </row>
    <row r="74" spans="1:28" x14ac:dyDescent="0.25">
      <c r="A74" t="s">
        <v>37</v>
      </c>
      <c r="B74" s="2" t="s">
        <v>38</v>
      </c>
      <c r="C74" s="3"/>
      <c r="E74" s="3"/>
      <c r="F74" s="3"/>
      <c r="H74" t="s">
        <v>35</v>
      </c>
      <c r="I74" s="2" t="s">
        <v>36</v>
      </c>
      <c r="J74" s="3"/>
      <c r="L74" s="3"/>
      <c r="M74" s="3"/>
      <c r="N74" s="3"/>
      <c r="P74" s="3"/>
      <c r="Q74" s="3"/>
      <c r="S74" t="s">
        <v>35</v>
      </c>
      <c r="T74" s="2" t="s">
        <v>36</v>
      </c>
      <c r="U74" s="3"/>
      <c r="W74" s="3"/>
      <c r="X74" s="3"/>
      <c r="Y74" s="3"/>
      <c r="AA74" s="3"/>
      <c r="AB74" s="3"/>
    </row>
    <row r="75" spans="1:28" x14ac:dyDescent="0.25">
      <c r="H75" t="s">
        <v>37</v>
      </c>
      <c r="I75" s="2" t="s">
        <v>79</v>
      </c>
      <c r="J75" s="3"/>
      <c r="L75" s="3"/>
      <c r="M75" s="3"/>
      <c r="N75" s="3"/>
      <c r="P75" s="3"/>
      <c r="Q75" s="3"/>
      <c r="S75" t="s">
        <v>37</v>
      </c>
      <c r="T75" s="2" t="s">
        <v>79</v>
      </c>
      <c r="U75" s="3"/>
      <c r="W75" s="3"/>
      <c r="X75" s="3"/>
      <c r="Y75" s="3"/>
      <c r="AA75" s="3"/>
      <c r="AB75" s="3"/>
    </row>
    <row r="77" spans="1:28" x14ac:dyDescent="0.25">
      <c r="H77" s="29" t="s">
        <v>44</v>
      </c>
      <c r="I77" s="29" t="s">
        <v>43</v>
      </c>
      <c r="J77" s="29" t="s">
        <v>9</v>
      </c>
    </row>
    <row r="78" spans="1:28" x14ac:dyDescent="0.25">
      <c r="H78" s="29">
        <f>-2*(Jointly!I19-I61)</f>
        <v>8.6857418260888153</v>
      </c>
      <c r="I78" s="41">
        <f>-(Jointly!I27-I69)</f>
        <v>2</v>
      </c>
      <c r="J78" s="29">
        <f>CHIDIST(H78,I78)</f>
        <v>1.2999155137645248E-2</v>
      </c>
    </row>
    <row r="79" spans="1:28" x14ac:dyDescent="0.25">
      <c r="H79" s="29" t="s">
        <v>44</v>
      </c>
      <c r="I79" s="41"/>
      <c r="J79" s="29"/>
    </row>
    <row r="80" spans="1:28" x14ac:dyDescent="0.25">
      <c r="H80" s="30">
        <f>-2*(I61-Separately!I21)</f>
        <v>8.7591189302065686</v>
      </c>
      <c r="I80" s="41">
        <f>-(I69-Separately!I29)</f>
        <v>2</v>
      </c>
      <c r="J80" s="29">
        <f>CHIDIST(H80,I80)</f>
        <v>1.2530877694223749E-2</v>
      </c>
    </row>
    <row r="83" spans="1:28" x14ac:dyDescent="0.25">
      <c r="A83" t="s">
        <v>45</v>
      </c>
      <c r="B83" t="s">
        <v>69</v>
      </c>
      <c r="C83" s="3"/>
      <c r="E83" s="3"/>
      <c r="F83" s="3"/>
      <c r="H83" t="s">
        <v>0</v>
      </c>
      <c r="I83" t="s">
        <v>69</v>
      </c>
      <c r="J83" s="3"/>
      <c r="L83" s="3"/>
      <c r="M83" s="3"/>
      <c r="N83" s="3" t="s">
        <v>28</v>
      </c>
      <c r="P83" s="3"/>
      <c r="Q83" s="3"/>
      <c r="S83" t="s">
        <v>46</v>
      </c>
      <c r="T83" t="s">
        <v>69</v>
      </c>
      <c r="U83" s="3"/>
      <c r="W83" s="3"/>
      <c r="X83" s="3"/>
      <c r="Y83" s="3" t="s">
        <v>28</v>
      </c>
      <c r="AA83" s="3"/>
      <c r="AB83" s="3"/>
    </row>
    <row r="84" spans="1:28" x14ac:dyDescent="0.25">
      <c r="B84" s="22"/>
      <c r="C84" s="3"/>
      <c r="E84" s="3"/>
      <c r="F84" s="3"/>
      <c r="I84" s="22"/>
      <c r="J84" s="3" t="s">
        <v>2</v>
      </c>
      <c r="L84" s="3"/>
      <c r="M84" s="3"/>
      <c r="N84" s="3" t="s">
        <v>3</v>
      </c>
      <c r="P84" s="3"/>
      <c r="Q84" s="3"/>
      <c r="T84" s="22"/>
      <c r="U84" s="3" t="s">
        <v>2</v>
      </c>
      <c r="W84" s="3"/>
      <c r="X84" s="3"/>
      <c r="Y84" s="3" t="s">
        <v>3</v>
      </c>
      <c r="AA84" s="3"/>
      <c r="AB84" s="3"/>
    </row>
    <row r="85" spans="1:28" x14ac:dyDescent="0.25">
      <c r="A85" s="2" t="s">
        <v>4</v>
      </c>
      <c r="B85" s="22"/>
      <c r="C85" s="21" t="s">
        <v>6</v>
      </c>
      <c r="D85" s="22" t="s">
        <v>7</v>
      </c>
      <c r="E85" s="21" t="s">
        <v>8</v>
      </c>
      <c r="F85" s="21" t="s">
        <v>9</v>
      </c>
      <c r="H85" s="2" t="s">
        <v>4</v>
      </c>
      <c r="I85" s="22" t="s">
        <v>5</v>
      </c>
      <c r="J85" s="21" t="s">
        <v>6</v>
      </c>
      <c r="K85" s="22" t="s">
        <v>7</v>
      </c>
      <c r="L85" s="21" t="s">
        <v>8</v>
      </c>
      <c r="M85" s="21" t="s">
        <v>9</v>
      </c>
      <c r="N85" s="21" t="s">
        <v>6</v>
      </c>
      <c r="O85" s="22" t="s">
        <v>7</v>
      </c>
      <c r="P85" s="21" t="s">
        <v>8</v>
      </c>
      <c r="Q85" s="21" t="s">
        <v>9</v>
      </c>
      <c r="S85" s="2" t="s">
        <v>4</v>
      </c>
      <c r="T85" s="22" t="s">
        <v>5</v>
      </c>
      <c r="U85" s="21" t="s">
        <v>6</v>
      </c>
      <c r="V85" s="22" t="s">
        <v>7</v>
      </c>
      <c r="W85" s="21" t="s">
        <v>8</v>
      </c>
      <c r="X85" s="21" t="s">
        <v>9</v>
      </c>
      <c r="Y85" s="21" t="s">
        <v>6</v>
      </c>
      <c r="Z85" s="22" t="s">
        <v>7</v>
      </c>
      <c r="AA85" s="21" t="s">
        <v>8</v>
      </c>
      <c r="AB85" s="21" t="s">
        <v>9</v>
      </c>
    </row>
    <row r="86" spans="1:28" x14ac:dyDescent="0.25">
      <c r="A86" t="s">
        <v>10</v>
      </c>
      <c r="B86" s="22"/>
      <c r="C86" s="3">
        <v>-0.35406372534585284</v>
      </c>
      <c r="D86" t="s">
        <v>12</v>
      </c>
      <c r="E86" s="3">
        <v>6.462215975602234E-2</v>
      </c>
      <c r="F86" s="3">
        <v>4.2777705822061307E-8</v>
      </c>
      <c r="H86" t="s">
        <v>10</v>
      </c>
      <c r="I86" s="22" t="s">
        <v>11</v>
      </c>
      <c r="J86" s="3">
        <v>-0.42535736964937559</v>
      </c>
      <c r="K86" t="s">
        <v>12</v>
      </c>
      <c r="L86" s="3">
        <v>3.8453569506155809E-3</v>
      </c>
      <c r="M86" s="3">
        <v>0</v>
      </c>
      <c r="N86" s="3">
        <v>0.65069029185816452</v>
      </c>
      <c r="O86" t="s">
        <v>12</v>
      </c>
      <c r="P86" s="3">
        <v>2.7461547932655789E-3</v>
      </c>
      <c r="Q86" s="3">
        <v>0</v>
      </c>
      <c r="S86" t="s">
        <v>10</v>
      </c>
      <c r="T86" s="22" t="s">
        <v>11</v>
      </c>
      <c r="U86" s="3">
        <v>-0.57143890974073674</v>
      </c>
      <c r="V86" t="s">
        <v>12</v>
      </c>
      <c r="W86" s="3">
        <v>3.9406577983449854E-2</v>
      </c>
      <c r="X86" s="3">
        <v>0</v>
      </c>
      <c r="Y86" s="3">
        <v>0.65966110024513558</v>
      </c>
      <c r="Z86" t="s">
        <v>12</v>
      </c>
      <c r="AA86" s="3">
        <v>4.3538321660644121E-2</v>
      </c>
      <c r="AB86" s="3">
        <v>0</v>
      </c>
    </row>
    <row r="87" spans="1:28" x14ac:dyDescent="0.25">
      <c r="A87" t="s">
        <v>53</v>
      </c>
      <c r="B87" s="22"/>
      <c r="C87" s="3">
        <v>-0.55010761955217247</v>
      </c>
      <c r="D87" t="s">
        <v>12</v>
      </c>
      <c r="E87" s="3">
        <v>4.934514195077E-2</v>
      </c>
      <c r="F87" s="3">
        <v>0</v>
      </c>
      <c r="H87" t="s">
        <v>53</v>
      </c>
      <c r="I87" s="22" t="s">
        <v>11</v>
      </c>
      <c r="J87" s="3">
        <v>-0.52039749222221665</v>
      </c>
      <c r="K87" t="s">
        <v>12</v>
      </c>
      <c r="L87" s="3">
        <v>2.6462840286109431E-3</v>
      </c>
      <c r="M87" s="3">
        <v>0</v>
      </c>
      <c r="N87" s="3">
        <v>0.33565101793603108</v>
      </c>
      <c r="O87" t="s">
        <v>12</v>
      </c>
      <c r="P87" s="3">
        <v>2.8638208506747646E-3</v>
      </c>
      <c r="Q87" s="3">
        <v>0</v>
      </c>
      <c r="S87" t="s">
        <v>53</v>
      </c>
      <c r="T87" s="22" t="s">
        <v>11</v>
      </c>
      <c r="U87" s="3">
        <v>-0.35278390846851404</v>
      </c>
      <c r="V87" t="s">
        <v>12</v>
      </c>
      <c r="W87" s="3">
        <v>2.7344780652299745E-2</v>
      </c>
      <c r="X87" s="3">
        <v>0</v>
      </c>
      <c r="Y87" s="3">
        <v>0.37466006628463855</v>
      </c>
      <c r="Z87" t="s">
        <v>12</v>
      </c>
      <c r="AA87" s="3">
        <v>1.8422421355140776E-2</v>
      </c>
      <c r="AB87" s="3">
        <v>0</v>
      </c>
    </row>
    <row r="88" spans="1:28" x14ac:dyDescent="0.25">
      <c r="A88" t="s">
        <v>54</v>
      </c>
      <c r="B88" s="22"/>
      <c r="C88" s="3">
        <v>-0.88524243796114865</v>
      </c>
      <c r="D88" t="s">
        <v>12</v>
      </c>
      <c r="E88" s="3">
        <v>5.5265938549454531E-2</v>
      </c>
      <c r="F88" s="3">
        <v>0</v>
      </c>
      <c r="H88" t="s">
        <v>54</v>
      </c>
      <c r="I88" s="22" t="s">
        <v>11</v>
      </c>
      <c r="J88" s="3">
        <v>-0.78257928460761628</v>
      </c>
      <c r="K88" t="s">
        <v>12</v>
      </c>
      <c r="L88" s="3">
        <v>5.3364849600584519E-3</v>
      </c>
      <c r="M88" s="3">
        <v>0</v>
      </c>
      <c r="N88" s="3">
        <v>0.67479168179648241</v>
      </c>
      <c r="O88" t="s">
        <v>12</v>
      </c>
      <c r="P88" s="3">
        <v>4.4142096056502362E-3</v>
      </c>
      <c r="Q88" s="3">
        <v>0</v>
      </c>
      <c r="S88" t="s">
        <v>54</v>
      </c>
      <c r="T88" s="22" t="s">
        <v>11</v>
      </c>
      <c r="U88" s="3">
        <v>-0.81050838788587765</v>
      </c>
      <c r="V88" t="s">
        <v>12</v>
      </c>
      <c r="W88" s="3">
        <v>5.0637707528305917E-2</v>
      </c>
      <c r="X88" s="3">
        <v>0</v>
      </c>
      <c r="Y88" s="3">
        <v>0.71221781653470284</v>
      </c>
      <c r="Z88" t="s">
        <v>12</v>
      </c>
      <c r="AA88" s="3">
        <v>4.1619659985312057E-2</v>
      </c>
      <c r="AB88" s="3">
        <v>0</v>
      </c>
    </row>
    <row r="89" spans="1:28" x14ac:dyDescent="0.25">
      <c r="A89" t="s">
        <v>48</v>
      </c>
      <c r="B89" s="22"/>
      <c r="C89" s="3">
        <v>0.10965437201847511</v>
      </c>
      <c r="D89" t="s">
        <v>12</v>
      </c>
      <c r="E89" s="3">
        <v>4.1871572393040679E-2</v>
      </c>
      <c r="F89" s="3">
        <v>8.8232880894854038E-3</v>
      </c>
      <c r="H89" t="s">
        <v>48</v>
      </c>
      <c r="I89" s="22" t="s">
        <v>11</v>
      </c>
      <c r="J89" s="3">
        <v>0.15653781019302215</v>
      </c>
      <c r="K89" t="s">
        <v>12</v>
      </c>
      <c r="L89" s="3">
        <v>3.2239372847742876E-3</v>
      </c>
      <c r="M89" s="3">
        <v>0</v>
      </c>
      <c r="N89" s="3">
        <v>0.26259361922027846</v>
      </c>
      <c r="O89" t="s">
        <v>12</v>
      </c>
      <c r="P89" s="3">
        <v>2.4351311619347582E-3</v>
      </c>
      <c r="Q89" s="3">
        <v>0</v>
      </c>
      <c r="S89" t="s">
        <v>48</v>
      </c>
      <c r="T89" s="22" t="s">
        <v>11</v>
      </c>
      <c r="U89" s="3">
        <v>0.23950331171375702</v>
      </c>
      <c r="V89" t="s">
        <v>12</v>
      </c>
      <c r="W89" s="3">
        <v>3.0884215602631281E-2</v>
      </c>
      <c r="X89" s="3">
        <v>8.8817841970012523E-15</v>
      </c>
      <c r="Y89" s="3">
        <v>0.28401184808755187</v>
      </c>
      <c r="Z89" t="s">
        <v>12</v>
      </c>
      <c r="AA89" s="3">
        <v>2.1494363399364971E-2</v>
      </c>
      <c r="AB89" s="3">
        <v>0</v>
      </c>
    </row>
    <row r="90" spans="1:28" x14ac:dyDescent="0.25">
      <c r="A90" t="s">
        <v>57</v>
      </c>
      <c r="B90" s="22"/>
      <c r="C90" s="3">
        <v>-0.37632825728586766</v>
      </c>
      <c r="D90" t="s">
        <v>12</v>
      </c>
      <c r="E90" s="3">
        <v>4.4590754986736897E-2</v>
      </c>
      <c r="F90" s="3">
        <v>0</v>
      </c>
      <c r="H90" t="s">
        <v>57</v>
      </c>
      <c r="I90" s="22" t="s">
        <v>11</v>
      </c>
      <c r="J90" s="3">
        <v>-0.45387108994658154</v>
      </c>
      <c r="K90" t="s">
        <v>12</v>
      </c>
      <c r="L90" s="3">
        <v>3.0888309122864338E-3</v>
      </c>
      <c r="M90" s="3">
        <v>0</v>
      </c>
      <c r="N90" s="3">
        <v>0.42332171754505549</v>
      </c>
      <c r="O90" t="s">
        <v>12</v>
      </c>
      <c r="P90" s="3">
        <v>2.4077249343453879E-3</v>
      </c>
      <c r="Q90" s="3">
        <v>0</v>
      </c>
      <c r="S90" t="s">
        <v>57</v>
      </c>
      <c r="T90" s="22" t="s">
        <v>11</v>
      </c>
      <c r="U90" s="3">
        <v>-0.47540813368277646</v>
      </c>
      <c r="V90" t="s">
        <v>12</v>
      </c>
      <c r="W90" s="3">
        <v>3.3382994499209576E-2</v>
      </c>
      <c r="X90" s="3">
        <v>0</v>
      </c>
      <c r="Y90" s="3">
        <v>0.44971246062970133</v>
      </c>
      <c r="Z90" t="s">
        <v>12</v>
      </c>
      <c r="AA90" s="3">
        <v>1.8232865745604843E-2</v>
      </c>
      <c r="AB90" s="3">
        <v>0</v>
      </c>
    </row>
    <row r="91" spans="1:28" x14ac:dyDescent="0.25">
      <c r="A91" t="s">
        <v>50</v>
      </c>
      <c r="B91" s="22"/>
      <c r="C91" s="3">
        <v>5.6648334745625301E-3</v>
      </c>
      <c r="D91" t="s">
        <v>14</v>
      </c>
      <c r="E91" s="3">
        <v>4.2285299411947488E-2</v>
      </c>
      <c r="F91" s="3">
        <v>0.89342869238333877</v>
      </c>
      <c r="H91" t="s">
        <v>50</v>
      </c>
      <c r="I91" s="22" t="s">
        <v>11</v>
      </c>
      <c r="J91" s="3">
        <v>3.3060031234111225E-3</v>
      </c>
      <c r="K91" t="s">
        <v>14</v>
      </c>
      <c r="L91" s="3">
        <v>3.3859434443209773E-3</v>
      </c>
      <c r="M91" s="3">
        <v>0.32887097123577158</v>
      </c>
      <c r="N91" s="3">
        <v>4.233328791950098E-2</v>
      </c>
      <c r="O91" t="s">
        <v>12</v>
      </c>
      <c r="P91" s="3">
        <v>2.7777317792279507E-3</v>
      </c>
      <c r="Q91" s="3">
        <v>0</v>
      </c>
      <c r="S91" t="s">
        <v>50</v>
      </c>
      <c r="T91" s="22" t="s">
        <v>11</v>
      </c>
      <c r="U91" s="3">
        <v>-2.4382456416864512E-2</v>
      </c>
      <c r="V91" t="s">
        <v>14</v>
      </c>
      <c r="W91" s="3">
        <v>2.8785024213752182E-2</v>
      </c>
      <c r="X91" s="3">
        <v>0.39696528432942513</v>
      </c>
      <c r="Y91" s="3">
        <v>0.13057587781975544</v>
      </c>
      <c r="Z91" t="s">
        <v>12</v>
      </c>
      <c r="AA91" s="3">
        <v>2.0337544364988303E-2</v>
      </c>
      <c r="AB91" s="3">
        <v>0</v>
      </c>
    </row>
    <row r="92" spans="1:28" x14ac:dyDescent="0.25">
      <c r="A92" t="s">
        <v>15</v>
      </c>
      <c r="B92" s="22"/>
      <c r="C92" s="3">
        <v>0.18311543414535777</v>
      </c>
      <c r="D92" t="s">
        <v>12</v>
      </c>
      <c r="E92" s="3">
        <v>4.3644743896764537E-2</v>
      </c>
      <c r="F92" s="3">
        <v>2.7216265134688555E-5</v>
      </c>
      <c r="H92" t="s">
        <v>15</v>
      </c>
      <c r="I92" s="22" t="s">
        <v>11</v>
      </c>
      <c r="J92" s="3">
        <v>0.19366977336204927</v>
      </c>
      <c r="K92" t="s">
        <v>12</v>
      </c>
      <c r="L92" s="3">
        <v>2.924836371933236E-3</v>
      </c>
      <c r="M92" s="3">
        <v>0</v>
      </c>
      <c r="N92" s="3">
        <v>0.15774907415952499</v>
      </c>
      <c r="O92" t="s">
        <v>12</v>
      </c>
      <c r="P92" s="3">
        <v>2.0889906999796088E-3</v>
      </c>
      <c r="Q92" s="3">
        <v>0</v>
      </c>
      <c r="S92" t="s">
        <v>15</v>
      </c>
      <c r="T92" s="22" t="s">
        <v>11</v>
      </c>
      <c r="U92" s="3">
        <v>0.15440833452321812</v>
      </c>
      <c r="V92" t="s">
        <v>12</v>
      </c>
      <c r="W92" s="3">
        <v>3.1344678375572047E-2</v>
      </c>
      <c r="X92" s="3">
        <v>8.3869086897614409E-7</v>
      </c>
      <c r="Y92" s="3">
        <v>0.26348393121809799</v>
      </c>
      <c r="Z92" t="s">
        <v>12</v>
      </c>
      <c r="AA92" s="3">
        <v>1.7330195248469314E-2</v>
      </c>
      <c r="AB92" s="3">
        <v>0</v>
      </c>
    </row>
    <row r="93" spans="1:28" x14ac:dyDescent="0.25">
      <c r="A93" t="s">
        <v>16</v>
      </c>
      <c r="B93" s="22"/>
      <c r="C93" s="3">
        <v>9.245385040302781E-2</v>
      </c>
      <c r="D93" t="s">
        <v>13</v>
      </c>
      <c r="E93" s="3">
        <v>4.0144275443610392E-2</v>
      </c>
      <c r="F93" s="3">
        <v>2.1276623058725352E-2</v>
      </c>
      <c r="H93" t="s">
        <v>16</v>
      </c>
      <c r="I93" s="22" t="s">
        <v>11</v>
      </c>
      <c r="J93" s="3">
        <v>5.1157815026494496E-2</v>
      </c>
      <c r="K93" t="s">
        <v>12</v>
      </c>
      <c r="L93" s="3">
        <v>2.5602588099892238E-3</v>
      </c>
      <c r="M93" s="3">
        <v>0</v>
      </c>
      <c r="N93" s="3">
        <v>0.26357948073053161</v>
      </c>
      <c r="O93" t="s">
        <v>12</v>
      </c>
      <c r="P93" s="3">
        <v>2.6075768414941594E-3</v>
      </c>
      <c r="Q93" s="3">
        <v>0</v>
      </c>
      <c r="S93" t="s">
        <v>16</v>
      </c>
      <c r="T93" s="22" t="s">
        <v>11</v>
      </c>
      <c r="U93" s="3">
        <v>6.7062913629514262E-2</v>
      </c>
      <c r="V93" t="s">
        <v>13</v>
      </c>
      <c r="W93" s="3">
        <v>3.0591887963334653E-2</v>
      </c>
      <c r="X93" s="3">
        <v>2.8366538724813761E-2</v>
      </c>
      <c r="Y93" s="3">
        <v>0.27510778757633475</v>
      </c>
      <c r="Z93" t="s">
        <v>12</v>
      </c>
      <c r="AA93" s="3">
        <v>1.6608243182238195E-2</v>
      </c>
      <c r="AB93" s="3">
        <v>0</v>
      </c>
    </row>
    <row r="94" spans="1:28" x14ac:dyDescent="0.25">
      <c r="A94" t="s">
        <v>17</v>
      </c>
      <c r="B94" s="22"/>
      <c r="C94" s="3">
        <v>5.8276273661611651E-2</v>
      </c>
      <c r="D94" t="s">
        <v>14</v>
      </c>
      <c r="E94" s="3">
        <v>3.8928744127849656E-2</v>
      </c>
      <c r="F94" s="3">
        <v>0.13439363435383433</v>
      </c>
      <c r="H94" t="s">
        <v>17</v>
      </c>
      <c r="I94" s="22" t="s">
        <v>11</v>
      </c>
      <c r="J94" s="3">
        <v>9.177219931711085E-2</v>
      </c>
      <c r="K94" t="s">
        <v>12</v>
      </c>
      <c r="L94" s="3">
        <v>2.389608299329671E-3</v>
      </c>
      <c r="M94" s="3">
        <v>0</v>
      </c>
      <c r="N94" s="3">
        <v>0.22186757008552388</v>
      </c>
      <c r="O94" t="s">
        <v>12</v>
      </c>
      <c r="P94" s="3">
        <v>2.0536176809872E-3</v>
      </c>
      <c r="Q94" s="3">
        <v>0</v>
      </c>
      <c r="S94" t="s">
        <v>17</v>
      </c>
      <c r="T94" s="22" t="s">
        <v>11</v>
      </c>
      <c r="U94" s="3">
        <v>0.10234394073374828</v>
      </c>
      <c r="V94" t="s">
        <v>12</v>
      </c>
      <c r="W94" s="3">
        <v>3.2233787039374864E-2</v>
      </c>
      <c r="X94" s="3">
        <v>1.4980980082164308E-3</v>
      </c>
      <c r="Y94" s="3">
        <v>0.24383659981099876</v>
      </c>
      <c r="Z94" t="s">
        <v>12</v>
      </c>
      <c r="AA94" s="3">
        <v>2.3435182439195283E-2</v>
      </c>
      <c r="AB94" s="3">
        <v>0</v>
      </c>
    </row>
    <row r="95" spans="1:28" x14ac:dyDescent="0.25">
      <c r="A95" t="s">
        <v>18</v>
      </c>
      <c r="B95" s="22"/>
      <c r="C95" s="3">
        <v>-0.10508266941658002</v>
      </c>
      <c r="D95" t="s">
        <v>13</v>
      </c>
      <c r="E95" s="3">
        <v>4.1418268423858477E-2</v>
      </c>
      <c r="F95" s="3">
        <v>1.1177208674188588E-2</v>
      </c>
      <c r="H95" t="s">
        <v>18</v>
      </c>
      <c r="I95" s="22" t="s">
        <v>11</v>
      </c>
      <c r="J95" s="3">
        <v>-6.6249124144908703E-2</v>
      </c>
      <c r="K95" t="s">
        <v>12</v>
      </c>
      <c r="L95" s="3">
        <v>3.2468957879223806E-3</v>
      </c>
      <c r="M95" s="3">
        <v>0</v>
      </c>
      <c r="N95" s="3">
        <v>0.51388678346886929</v>
      </c>
      <c r="O95" t="s">
        <v>12</v>
      </c>
      <c r="P95" s="3">
        <v>2.5450956398588814E-3</v>
      </c>
      <c r="Q95" s="3">
        <v>0</v>
      </c>
      <c r="S95" t="s">
        <v>18</v>
      </c>
      <c r="T95" s="22" t="s">
        <v>11</v>
      </c>
      <c r="U95" s="3">
        <v>-0.11490470535332316</v>
      </c>
      <c r="V95" t="s">
        <v>12</v>
      </c>
      <c r="W95" s="3">
        <v>3.2847748171880818E-2</v>
      </c>
      <c r="X95" s="3">
        <v>4.6858553628892352E-4</v>
      </c>
      <c r="Y95" s="3">
        <v>0.3086899076238252</v>
      </c>
      <c r="Z95" t="s">
        <v>12</v>
      </c>
      <c r="AA95" s="3">
        <v>1.8264597685728686E-2</v>
      </c>
      <c r="AB95" s="3">
        <v>0</v>
      </c>
    </row>
    <row r="96" spans="1:28" x14ac:dyDescent="0.25">
      <c r="A96" t="s">
        <v>19</v>
      </c>
      <c r="B96" s="22"/>
      <c r="C96" s="3">
        <v>2.3841969090295363</v>
      </c>
      <c r="D96" t="s">
        <v>12</v>
      </c>
      <c r="E96" s="3">
        <v>9.7679081263115794E-2</v>
      </c>
      <c r="F96" s="3">
        <v>0</v>
      </c>
      <c r="H96" t="s">
        <v>19</v>
      </c>
      <c r="I96" s="22" t="s">
        <v>20</v>
      </c>
      <c r="J96" s="3">
        <v>4.3872525220387821</v>
      </c>
      <c r="K96" t="s">
        <v>12</v>
      </c>
      <c r="L96" s="3">
        <v>0.67543557757764827</v>
      </c>
      <c r="M96" s="3">
        <v>8.2789997080112698E-11</v>
      </c>
      <c r="N96" s="3">
        <v>2.5892947778895614</v>
      </c>
      <c r="O96" t="s">
        <v>12</v>
      </c>
      <c r="P96" s="3">
        <v>0.46421276961942731</v>
      </c>
      <c r="Q96" s="3">
        <v>2.4355296224243261E-8</v>
      </c>
      <c r="S96" t="s">
        <v>19</v>
      </c>
      <c r="T96" s="22" t="s">
        <v>20</v>
      </c>
      <c r="U96" s="3">
        <v>3.0543066184944054</v>
      </c>
      <c r="V96" t="s">
        <v>12</v>
      </c>
      <c r="W96" s="3">
        <v>0.30550283578558751</v>
      </c>
      <c r="X96" s="3">
        <v>0</v>
      </c>
      <c r="Y96" s="3">
        <v>2.203712057825804</v>
      </c>
      <c r="Z96" t="s">
        <v>12</v>
      </c>
      <c r="AA96" s="3">
        <v>0.22524025766001884</v>
      </c>
      <c r="AB96" s="3">
        <v>3.403829782994805E-3</v>
      </c>
    </row>
    <row r="97" spans="1:28" x14ac:dyDescent="0.25">
      <c r="B97" s="22"/>
      <c r="C97" s="3" t="s">
        <v>21</v>
      </c>
      <c r="E97" s="3"/>
      <c r="F97" s="3"/>
      <c r="I97" s="22"/>
      <c r="J97" s="3" t="s">
        <v>21</v>
      </c>
      <c r="L97" s="3"/>
      <c r="M97" s="3"/>
      <c r="N97" s="3"/>
      <c r="P97" s="3"/>
      <c r="Q97" s="3"/>
      <c r="T97" s="22"/>
      <c r="U97" s="3" t="s">
        <v>21</v>
      </c>
      <c r="W97" s="3"/>
      <c r="X97" s="3"/>
      <c r="Y97" s="3"/>
      <c r="AA97" s="3"/>
      <c r="AB97" s="3"/>
    </row>
    <row r="98" spans="1:28" x14ac:dyDescent="0.25">
      <c r="A98" s="2" t="s">
        <v>4</v>
      </c>
      <c r="B98" s="22"/>
      <c r="C98" s="21" t="s">
        <v>6</v>
      </c>
      <c r="D98" s="22" t="s">
        <v>7</v>
      </c>
      <c r="E98" s="21" t="s">
        <v>8</v>
      </c>
      <c r="F98" s="21" t="s">
        <v>9</v>
      </c>
      <c r="H98" s="2" t="s">
        <v>4</v>
      </c>
      <c r="I98" s="22"/>
      <c r="J98" s="21" t="s">
        <v>6</v>
      </c>
      <c r="K98" s="22" t="s">
        <v>7</v>
      </c>
      <c r="L98" s="21" t="s">
        <v>8</v>
      </c>
      <c r="M98" s="21" t="s">
        <v>9</v>
      </c>
      <c r="N98" s="21"/>
      <c r="O98" s="22"/>
      <c r="P98" s="21"/>
      <c r="Q98" s="21"/>
      <c r="S98" s="2" t="s">
        <v>4</v>
      </c>
      <c r="T98" s="22"/>
      <c r="U98" s="21" t="s">
        <v>6</v>
      </c>
      <c r="V98" s="22" t="s">
        <v>7</v>
      </c>
      <c r="W98" s="21" t="s">
        <v>8</v>
      </c>
      <c r="X98" s="21" t="s">
        <v>9</v>
      </c>
      <c r="Y98" s="21"/>
      <c r="Z98" s="22"/>
      <c r="AA98" s="21"/>
      <c r="AB98" s="21"/>
    </row>
    <row r="99" spans="1:28" x14ac:dyDescent="0.25">
      <c r="A99" t="s">
        <v>22</v>
      </c>
      <c r="B99" s="22"/>
      <c r="C99" s="3">
        <v>-0.51384008720153629</v>
      </c>
      <c r="D99" t="s">
        <v>12</v>
      </c>
      <c r="E99" s="3">
        <v>5.9888054600899063E-2</v>
      </c>
      <c r="F99" s="3">
        <v>0</v>
      </c>
      <c r="H99" t="s">
        <v>22</v>
      </c>
      <c r="I99" s="22"/>
      <c r="J99" s="3">
        <v>-1.0419972893155494</v>
      </c>
      <c r="K99" t="s">
        <v>13</v>
      </c>
      <c r="L99" s="3">
        <v>0.41478672044312059</v>
      </c>
      <c r="M99" s="3">
        <v>1.2000558955476581E-2</v>
      </c>
      <c r="N99" s="3"/>
      <c r="P99" s="3"/>
      <c r="Q99" s="3"/>
      <c r="S99" t="s">
        <v>22</v>
      </c>
      <c r="T99" s="22"/>
      <c r="U99" s="3">
        <v>-0.57157416796320548</v>
      </c>
      <c r="V99" t="s">
        <v>13</v>
      </c>
      <c r="W99" s="3">
        <v>0.2533983257763241</v>
      </c>
      <c r="X99" s="3">
        <v>2.4093490631010628E-2</v>
      </c>
      <c r="Y99" s="3"/>
      <c r="AA99" s="3"/>
      <c r="AB99" s="3"/>
    </row>
    <row r="100" spans="1:28" x14ac:dyDescent="0.25">
      <c r="B100" s="22"/>
      <c r="C100" s="3"/>
      <c r="E100" s="3"/>
      <c r="F100" s="3"/>
      <c r="I100" s="22"/>
      <c r="J100" s="3"/>
      <c r="L100" s="3"/>
      <c r="M100" s="3"/>
      <c r="N100" s="3"/>
      <c r="P100" s="3"/>
      <c r="Q100" s="3"/>
      <c r="T100" s="22"/>
      <c r="U100" s="3"/>
      <c r="W100" s="3"/>
      <c r="X100" s="3"/>
      <c r="Y100" s="3"/>
      <c r="AA100" s="3"/>
      <c r="AB100" s="3"/>
    </row>
    <row r="101" spans="1:28" x14ac:dyDescent="0.25">
      <c r="A101" t="s">
        <v>23</v>
      </c>
      <c r="B101" s="17"/>
      <c r="C101" s="3"/>
      <c r="E101" s="3"/>
      <c r="F101" s="3"/>
      <c r="H101" t="s">
        <v>23</v>
      </c>
      <c r="I101" s="17"/>
      <c r="J101" s="3"/>
      <c r="L101" s="3"/>
      <c r="M101" s="3"/>
      <c r="N101" s="3"/>
      <c r="P101" s="3"/>
      <c r="Q101" s="3"/>
      <c r="S101" t="s">
        <v>23</v>
      </c>
      <c r="T101" s="17"/>
      <c r="U101" s="3"/>
      <c r="W101" s="3"/>
      <c r="X101" s="3"/>
      <c r="Y101" s="3"/>
      <c r="AA101" s="3"/>
      <c r="AB101" s="3"/>
    </row>
    <row r="102" spans="1:28" x14ac:dyDescent="0.25">
      <c r="A102" t="s">
        <v>24</v>
      </c>
      <c r="B102" s="46">
        <v>-2789.3087177733337</v>
      </c>
      <c r="C102" s="47"/>
      <c r="E102" s="3"/>
      <c r="F102" s="3"/>
      <c r="H102" t="s">
        <v>24</v>
      </c>
      <c r="I102" s="46">
        <v>-2252.3968050259991</v>
      </c>
      <c r="J102" s="47"/>
      <c r="L102" s="3"/>
      <c r="M102" s="3"/>
      <c r="N102" s="3"/>
      <c r="P102" s="3"/>
      <c r="Q102" s="3"/>
      <c r="S102" t="s">
        <v>24</v>
      </c>
      <c r="T102" s="46">
        <v>-2138.316545582109</v>
      </c>
      <c r="U102" s="47"/>
      <c r="W102" s="3"/>
      <c r="X102" s="3"/>
      <c r="Y102" s="3"/>
      <c r="AA102" s="3"/>
      <c r="AB102" s="3"/>
    </row>
    <row r="103" spans="1:28" x14ac:dyDescent="0.25">
      <c r="A103" t="s">
        <v>25</v>
      </c>
      <c r="B103" s="46">
        <v>-3907.267885412924</v>
      </c>
      <c r="C103" s="47"/>
      <c r="E103" s="3"/>
      <c r="F103" s="3"/>
      <c r="H103" t="s">
        <v>25</v>
      </c>
      <c r="I103" s="46">
        <v>-3907.267885412924</v>
      </c>
      <c r="J103" s="47"/>
      <c r="L103" s="3"/>
      <c r="M103" s="3"/>
      <c r="N103" s="3"/>
      <c r="P103" s="3"/>
      <c r="Q103" s="3"/>
      <c r="S103" t="s">
        <v>25</v>
      </c>
      <c r="T103" s="46">
        <v>-3907.267885412924</v>
      </c>
      <c r="U103" s="47"/>
      <c r="W103" s="3"/>
      <c r="X103" s="3"/>
      <c r="Y103" s="3"/>
      <c r="AA103" s="3"/>
      <c r="AB103" s="3"/>
    </row>
    <row r="104" spans="1:28" x14ac:dyDescent="0.25">
      <c r="A104" t="s">
        <v>26</v>
      </c>
      <c r="B104" s="42">
        <v>0.28612298936893688</v>
      </c>
      <c r="C104" s="43"/>
      <c r="E104" s="3"/>
      <c r="F104" s="3"/>
      <c r="H104" t="s">
        <v>26</v>
      </c>
      <c r="I104" s="42">
        <v>0.42353663196861568</v>
      </c>
      <c r="J104" s="43"/>
      <c r="L104" s="3"/>
      <c r="M104" s="3"/>
      <c r="N104" s="3"/>
      <c r="P104" s="3"/>
      <c r="Q104" s="3"/>
      <c r="S104" t="s">
        <v>26</v>
      </c>
      <c r="T104" s="42">
        <v>0.45273357028702177</v>
      </c>
      <c r="U104" s="43"/>
      <c r="W104" s="3"/>
      <c r="X104" s="3"/>
      <c r="Y104" s="3"/>
      <c r="AA104" s="3"/>
      <c r="AB104" s="3"/>
    </row>
    <row r="105" spans="1:28" x14ac:dyDescent="0.25">
      <c r="A105" t="s">
        <v>27</v>
      </c>
      <c r="B105" s="42">
        <v>0.48464985715927394</v>
      </c>
      <c r="C105" s="43"/>
      <c r="E105" s="3"/>
      <c r="F105" s="3"/>
      <c r="H105" t="s">
        <v>27</v>
      </c>
      <c r="I105" s="42">
        <v>0.55763416285847234</v>
      </c>
      <c r="J105" s="43"/>
      <c r="L105" s="3"/>
      <c r="M105" s="3"/>
      <c r="N105" s="3"/>
      <c r="P105" s="3"/>
      <c r="Q105" s="3"/>
      <c r="S105" t="s">
        <v>27</v>
      </c>
      <c r="T105" s="42">
        <v>0.57385999900912632</v>
      </c>
      <c r="U105" s="43"/>
      <c r="W105" s="3"/>
      <c r="X105" s="3"/>
      <c r="Y105" s="3"/>
      <c r="AA105" s="3"/>
      <c r="AB105" s="3"/>
    </row>
    <row r="106" spans="1:28" x14ac:dyDescent="0.25">
      <c r="A106" t="s">
        <v>51</v>
      </c>
      <c r="B106" s="42">
        <v>1.5746535794116547</v>
      </c>
      <c r="C106" s="43"/>
      <c r="E106" s="3"/>
      <c r="F106" s="3"/>
      <c r="H106" t="s">
        <v>51</v>
      </c>
      <c r="I106" s="42">
        <v>1.2790313687611012</v>
      </c>
      <c r="J106" s="43"/>
      <c r="L106" s="3"/>
      <c r="M106" s="3"/>
      <c r="N106" s="3"/>
      <c r="P106" s="3"/>
      <c r="Q106" s="3"/>
      <c r="S106" t="s">
        <v>51</v>
      </c>
      <c r="T106" s="42">
        <v>1.2458215545711686</v>
      </c>
      <c r="U106" s="43"/>
      <c r="W106" s="3"/>
      <c r="X106" s="3"/>
      <c r="Y106" s="3"/>
      <c r="AA106" s="3"/>
      <c r="AB106" s="3"/>
    </row>
    <row r="107" spans="1:28" x14ac:dyDescent="0.25">
      <c r="A107" t="s">
        <v>52</v>
      </c>
      <c r="B107" s="42">
        <v>1.595486476100443</v>
      </c>
      <c r="C107" s="43"/>
      <c r="E107" s="3"/>
      <c r="F107" s="3"/>
      <c r="H107" t="s">
        <v>52</v>
      </c>
      <c r="I107" s="42">
        <v>1.3189610874146125</v>
      </c>
      <c r="J107" s="43"/>
      <c r="L107" s="3"/>
      <c r="M107" s="3"/>
      <c r="N107" s="3"/>
      <c r="P107" s="3"/>
      <c r="Q107" s="3"/>
      <c r="S107" t="s">
        <v>52</v>
      </c>
      <c r="T107" s="42">
        <v>1.3812353830482937</v>
      </c>
      <c r="U107" s="43"/>
      <c r="W107" s="3"/>
      <c r="X107" s="3"/>
      <c r="Y107" s="3"/>
      <c r="AA107" s="3"/>
      <c r="AB107" s="3"/>
    </row>
    <row r="108" spans="1:28" x14ac:dyDescent="0.25">
      <c r="A108" s="7" t="s">
        <v>39</v>
      </c>
      <c r="B108" s="44">
        <v>3558</v>
      </c>
      <c r="C108" s="45"/>
      <c r="E108" s="3"/>
      <c r="F108" s="3"/>
      <c r="H108" s="7" t="s">
        <v>39</v>
      </c>
      <c r="I108" s="44">
        <v>3558</v>
      </c>
      <c r="J108" s="45"/>
      <c r="L108" s="3"/>
      <c r="M108" s="3"/>
      <c r="N108" s="3"/>
      <c r="P108" s="3"/>
      <c r="Q108" s="3"/>
      <c r="S108" s="7" t="s">
        <v>39</v>
      </c>
      <c r="T108" s="44">
        <v>3558</v>
      </c>
      <c r="U108" s="45"/>
      <c r="W108" s="3"/>
      <c r="X108" s="3"/>
      <c r="Y108" s="3"/>
      <c r="AA108" s="3"/>
      <c r="AB108" s="3"/>
    </row>
    <row r="109" spans="1:28" x14ac:dyDescent="0.25">
      <c r="A109" s="7" t="s">
        <v>41</v>
      </c>
      <c r="B109" s="44">
        <v>593</v>
      </c>
      <c r="C109" s="45"/>
      <c r="E109" s="3"/>
      <c r="F109" s="3"/>
      <c r="H109" s="7" t="s">
        <v>41</v>
      </c>
      <c r="I109" s="44">
        <v>593</v>
      </c>
      <c r="J109" s="45"/>
      <c r="L109" s="3"/>
      <c r="M109" s="3"/>
      <c r="N109" s="3"/>
      <c r="P109" s="3"/>
      <c r="Q109" s="3"/>
      <c r="S109" s="7" t="s">
        <v>41</v>
      </c>
      <c r="T109" s="44">
        <v>593</v>
      </c>
      <c r="U109" s="45"/>
      <c r="W109" s="3"/>
      <c r="X109" s="3"/>
      <c r="Y109" s="3"/>
      <c r="AA109" s="3"/>
      <c r="AB109" s="3"/>
    </row>
    <row r="110" spans="1:28" x14ac:dyDescent="0.25">
      <c r="A110" s="7" t="s">
        <v>40</v>
      </c>
      <c r="B110" s="44">
        <v>12</v>
      </c>
      <c r="C110" s="45"/>
      <c r="E110" s="3"/>
      <c r="F110" s="3"/>
      <c r="H110" s="7" t="s">
        <v>40</v>
      </c>
      <c r="I110" s="44">
        <v>23</v>
      </c>
      <c r="J110" s="45"/>
      <c r="L110" s="3"/>
      <c r="M110" s="3"/>
      <c r="N110" s="3"/>
      <c r="P110" s="3"/>
      <c r="Q110" s="3"/>
      <c r="S110" s="7" t="s">
        <v>40</v>
      </c>
      <c r="T110" s="44">
        <v>78</v>
      </c>
      <c r="U110" s="45"/>
      <c r="W110" s="3"/>
      <c r="X110" s="3"/>
      <c r="Y110" s="3"/>
      <c r="AA110" s="3"/>
      <c r="AB110" s="3"/>
    </row>
    <row r="111" spans="1:28" x14ac:dyDescent="0.25">
      <c r="A111" t="s">
        <v>28</v>
      </c>
      <c r="B111" s="17"/>
      <c r="C111" s="3"/>
      <c r="E111" s="3"/>
      <c r="F111" s="3"/>
      <c r="I111" s="17"/>
      <c r="J111" s="3"/>
      <c r="L111" s="3"/>
      <c r="M111" s="3"/>
      <c r="N111" s="3"/>
      <c r="P111" s="3"/>
      <c r="Q111" s="3"/>
      <c r="T111" s="17"/>
      <c r="U111" s="3"/>
      <c r="W111" s="3"/>
      <c r="X111" s="3"/>
      <c r="Y111" s="3"/>
      <c r="AA111" s="3"/>
      <c r="AB111" s="3"/>
    </row>
    <row r="112" spans="1:28" x14ac:dyDescent="0.25">
      <c r="A112" t="s">
        <v>29</v>
      </c>
      <c r="B112" s="2" t="s">
        <v>30</v>
      </c>
      <c r="C112" s="3"/>
      <c r="E112" s="3"/>
      <c r="F112" s="3"/>
      <c r="H112" t="s">
        <v>29</v>
      </c>
      <c r="I112" s="2" t="s">
        <v>70</v>
      </c>
      <c r="J112" s="3"/>
      <c r="L112" s="3"/>
      <c r="M112" s="3"/>
      <c r="N112" s="3"/>
      <c r="P112" s="3"/>
      <c r="Q112" s="3"/>
      <c r="S112" t="s">
        <v>29</v>
      </c>
      <c r="T112" s="2" t="s">
        <v>70</v>
      </c>
      <c r="U112" s="3"/>
      <c r="W112" s="3"/>
      <c r="X112" s="3"/>
      <c r="Y112" s="3"/>
      <c r="AA112" s="3"/>
      <c r="AB112" s="3"/>
    </row>
    <row r="113" spans="1:28" x14ac:dyDescent="0.25">
      <c r="A113" t="s">
        <v>33</v>
      </c>
      <c r="B113" s="2" t="s">
        <v>34</v>
      </c>
      <c r="C113" s="3"/>
      <c r="E113" s="3"/>
      <c r="F113" s="3"/>
      <c r="H113" t="s">
        <v>31</v>
      </c>
      <c r="I113" s="2" t="s">
        <v>32</v>
      </c>
      <c r="J113" s="3"/>
      <c r="L113" s="3"/>
      <c r="M113" s="3"/>
      <c r="N113" s="3"/>
      <c r="P113" s="3"/>
      <c r="Q113" s="3"/>
      <c r="S113" t="s">
        <v>31</v>
      </c>
      <c r="T113" s="2" t="s">
        <v>32</v>
      </c>
      <c r="U113" s="3"/>
      <c r="W113" s="3"/>
      <c r="X113" s="3"/>
      <c r="Y113" s="3"/>
      <c r="AA113" s="3"/>
      <c r="AB113" s="3"/>
    </row>
    <row r="114" spans="1:28" x14ac:dyDescent="0.25">
      <c r="A114" t="s">
        <v>35</v>
      </c>
      <c r="B114" s="2" t="s">
        <v>36</v>
      </c>
      <c r="C114" s="3"/>
      <c r="E114" s="3"/>
      <c r="F114" s="3"/>
      <c r="H114" t="s">
        <v>33</v>
      </c>
      <c r="I114" s="2" t="s">
        <v>34</v>
      </c>
      <c r="J114" s="3"/>
      <c r="L114" s="3"/>
      <c r="M114" s="3"/>
      <c r="N114" s="3"/>
      <c r="P114" s="3"/>
      <c r="Q114" s="3"/>
      <c r="S114" t="s">
        <v>33</v>
      </c>
      <c r="T114" s="2" t="s">
        <v>34</v>
      </c>
      <c r="U114" s="3"/>
      <c r="W114" s="3"/>
      <c r="X114" s="3"/>
      <c r="Y114" s="3"/>
      <c r="AA114" s="3"/>
      <c r="AB114" s="3"/>
    </row>
    <row r="115" spans="1:28" x14ac:dyDescent="0.25">
      <c r="A115" t="s">
        <v>37</v>
      </c>
      <c r="B115" s="2" t="s">
        <v>38</v>
      </c>
      <c r="C115" s="3"/>
      <c r="E115" s="3"/>
      <c r="F115" s="3"/>
      <c r="H115" t="s">
        <v>35</v>
      </c>
      <c r="I115" s="2" t="s">
        <v>36</v>
      </c>
      <c r="J115" s="3"/>
      <c r="L115" s="3"/>
      <c r="M115" s="3"/>
      <c r="N115" s="3"/>
      <c r="P115" s="3"/>
      <c r="Q115" s="3"/>
      <c r="S115" t="s">
        <v>35</v>
      </c>
      <c r="T115" s="2" t="s">
        <v>36</v>
      </c>
      <c r="U115" s="3"/>
      <c r="W115" s="3"/>
      <c r="X115" s="3"/>
      <c r="Y115" s="3"/>
      <c r="AA115" s="3"/>
      <c r="AB115" s="3"/>
    </row>
    <row r="116" spans="1:28" x14ac:dyDescent="0.25">
      <c r="H116" t="s">
        <v>37</v>
      </c>
      <c r="I116" s="2" t="s">
        <v>38</v>
      </c>
      <c r="J116" s="3"/>
      <c r="L116" s="3"/>
      <c r="M116" s="3"/>
      <c r="N116" s="3"/>
      <c r="P116" s="3"/>
      <c r="Q116" s="3"/>
      <c r="S116" t="s">
        <v>37</v>
      </c>
      <c r="T116" s="2" t="s">
        <v>38</v>
      </c>
      <c r="U116" s="3"/>
      <c r="W116" s="3"/>
      <c r="X116" s="3"/>
      <c r="Y116" s="3"/>
      <c r="AA116" s="3"/>
      <c r="AB116" s="3"/>
    </row>
    <row r="117" spans="1:28" x14ac:dyDescent="0.25">
      <c r="I117" s="2"/>
      <c r="J117" s="3"/>
      <c r="L117" s="3"/>
      <c r="M117" s="3"/>
      <c r="N117" s="3"/>
      <c r="P117" s="3"/>
      <c r="Q117" s="3"/>
      <c r="T117" s="2"/>
      <c r="U117" s="3"/>
      <c r="W117" s="3"/>
      <c r="X117" s="3"/>
      <c r="Y117" s="3"/>
      <c r="AA117" s="3"/>
      <c r="AB117" s="3"/>
    </row>
    <row r="118" spans="1:28" x14ac:dyDescent="0.25">
      <c r="A118" s="20" t="s">
        <v>44</v>
      </c>
      <c r="B118" s="20" t="s">
        <v>43</v>
      </c>
      <c r="C118" s="19" t="s">
        <v>9</v>
      </c>
      <c r="H118" s="20" t="s">
        <v>44</v>
      </c>
      <c r="I118" s="20" t="s">
        <v>43</v>
      </c>
      <c r="J118" s="19" t="s">
        <v>9</v>
      </c>
      <c r="L118" s="3"/>
      <c r="M118" s="3"/>
      <c r="N118" s="3"/>
      <c r="P118" s="3"/>
      <c r="Q118" s="3"/>
      <c r="S118" s="20" t="s">
        <v>44</v>
      </c>
      <c r="T118" s="20" t="s">
        <v>43</v>
      </c>
      <c r="U118" s="19" t="s">
        <v>9</v>
      </c>
      <c r="W118" s="3"/>
      <c r="X118" s="3"/>
      <c r="Y118" s="3"/>
      <c r="AA118" s="3"/>
      <c r="AB118" s="3"/>
    </row>
    <row r="119" spans="1:28" x14ac:dyDescent="0.25">
      <c r="A119" s="3">
        <f>-2*(B102-Separately!B59)</f>
        <v>8.412064314705276</v>
      </c>
      <c r="B119" s="15">
        <f>-(B110-Separately!B67)</f>
        <v>1</v>
      </c>
      <c r="C119" s="3">
        <f>CHIDIST(A119,B119)</f>
        <v>3.7273918395848674E-3</v>
      </c>
      <c r="H119" s="3">
        <f>-2*(I102-Separately!I59)</f>
        <v>24.278981445842874</v>
      </c>
      <c r="I119" s="15">
        <f>-(I110-Separately!I67)</f>
        <v>2</v>
      </c>
      <c r="J119" s="3">
        <f>CHIDIST(H119,I119)</f>
        <v>5.3442426167397986E-6</v>
      </c>
      <c r="L119" s="3"/>
      <c r="M119" s="3"/>
      <c r="N119" s="3"/>
      <c r="P119" s="3"/>
      <c r="Q119" s="3"/>
      <c r="S119" s="3">
        <f>-2*(T102-Separately!T59)</f>
        <v>18.513739280877417</v>
      </c>
      <c r="T119" s="15">
        <f>-(T110-Separately!T67)</f>
        <v>13</v>
      </c>
      <c r="U119" s="3">
        <f>CHIDIST(S119,T119)</f>
        <v>0.13896903261559612</v>
      </c>
      <c r="W119" s="3"/>
      <c r="X119" s="3"/>
      <c r="Y119" s="3"/>
      <c r="AA119" s="3"/>
      <c r="AB119" s="3"/>
    </row>
    <row r="120" spans="1:28" x14ac:dyDescent="0.25">
      <c r="A120" s="3"/>
      <c r="B120" s="15"/>
      <c r="C120" s="3"/>
      <c r="H120" s="26" t="s">
        <v>44</v>
      </c>
      <c r="I120" s="26" t="s">
        <v>43</v>
      </c>
      <c r="J120" s="40" t="s">
        <v>9</v>
      </c>
      <c r="L120" s="3"/>
      <c r="M120" s="3"/>
      <c r="N120" s="3"/>
      <c r="P120" s="3"/>
      <c r="Q120" s="3"/>
      <c r="S120" s="3"/>
      <c r="T120" s="15"/>
      <c r="U120" s="3"/>
      <c r="W120" s="3"/>
      <c r="X120" s="3"/>
      <c r="Y120" s="3"/>
      <c r="AA120" s="3"/>
      <c r="AB120" s="3"/>
    </row>
    <row r="121" spans="1:28" x14ac:dyDescent="0.25">
      <c r="A121" s="3"/>
      <c r="B121" s="15"/>
      <c r="C121" s="3"/>
      <c r="H121" s="30">
        <f>-2*(Jointly!I57-I102)</f>
        <v>26.703609078728732</v>
      </c>
      <c r="I121" s="41">
        <f>-(Jointly!I65-I110)</f>
        <v>2</v>
      </c>
      <c r="J121" s="30">
        <f>CHIDIST(H121,I121)</f>
        <v>1.5899554843879196E-6</v>
      </c>
      <c r="L121" s="3"/>
      <c r="M121" s="3"/>
      <c r="N121" s="3"/>
      <c r="P121" s="3"/>
      <c r="Q121" s="3"/>
      <c r="S121" s="3"/>
      <c r="T121" s="15"/>
      <c r="U121" s="3"/>
      <c r="W121" s="3"/>
      <c r="X121" s="3"/>
      <c r="Y121" s="3"/>
      <c r="AA121" s="3"/>
      <c r="AB121" s="3"/>
    </row>
    <row r="123" spans="1:28" x14ac:dyDescent="0.25">
      <c r="A123" t="s">
        <v>45</v>
      </c>
      <c r="B123" t="s">
        <v>69</v>
      </c>
      <c r="C123" s="3"/>
      <c r="E123" s="3"/>
      <c r="F123" s="3"/>
      <c r="H123" t="s">
        <v>0</v>
      </c>
      <c r="I123" t="s">
        <v>69</v>
      </c>
      <c r="J123" s="3"/>
      <c r="L123" s="3"/>
      <c r="M123" s="3"/>
      <c r="N123" s="3" t="s">
        <v>28</v>
      </c>
      <c r="P123" s="3"/>
      <c r="Q123" s="3"/>
      <c r="S123" t="s">
        <v>46</v>
      </c>
      <c r="T123" t="s">
        <v>69</v>
      </c>
      <c r="U123" s="3"/>
      <c r="W123" s="3"/>
      <c r="X123" s="3"/>
      <c r="Y123" s="3" t="s">
        <v>28</v>
      </c>
      <c r="AA123" s="3"/>
      <c r="AB123" s="3"/>
    </row>
    <row r="124" spans="1:28" x14ac:dyDescent="0.25">
      <c r="B124" s="22"/>
      <c r="C124" s="3"/>
      <c r="E124" s="3"/>
      <c r="F124" s="3"/>
      <c r="I124" s="22"/>
      <c r="J124" s="3" t="s">
        <v>2</v>
      </c>
      <c r="L124" s="3"/>
      <c r="M124" s="3"/>
      <c r="N124" s="3" t="s">
        <v>3</v>
      </c>
      <c r="P124" s="3"/>
      <c r="Q124" s="3"/>
      <c r="T124" s="22"/>
      <c r="U124" s="3" t="s">
        <v>2</v>
      </c>
      <c r="W124" s="3"/>
      <c r="X124" s="3"/>
      <c r="Y124" s="3" t="s">
        <v>3</v>
      </c>
      <c r="AA124" s="3"/>
      <c r="AB124" s="3"/>
    </row>
    <row r="125" spans="1:28" x14ac:dyDescent="0.25">
      <c r="A125" s="2" t="s">
        <v>4</v>
      </c>
      <c r="B125" s="22"/>
      <c r="C125" s="21" t="s">
        <v>6</v>
      </c>
      <c r="D125" s="22" t="s">
        <v>7</v>
      </c>
      <c r="E125" s="21" t="s">
        <v>8</v>
      </c>
      <c r="F125" s="21" t="s">
        <v>9</v>
      </c>
      <c r="H125" s="2" t="s">
        <v>4</v>
      </c>
      <c r="I125" s="22" t="s">
        <v>5</v>
      </c>
      <c r="J125" s="21" t="s">
        <v>6</v>
      </c>
      <c r="K125" s="22" t="s">
        <v>7</v>
      </c>
      <c r="L125" s="21" t="s">
        <v>8</v>
      </c>
      <c r="M125" s="21" t="s">
        <v>9</v>
      </c>
      <c r="N125" s="21" t="s">
        <v>6</v>
      </c>
      <c r="O125" s="22" t="s">
        <v>7</v>
      </c>
      <c r="P125" s="21" t="s">
        <v>8</v>
      </c>
      <c r="Q125" s="21" t="s">
        <v>9</v>
      </c>
      <c r="S125" s="2" t="s">
        <v>4</v>
      </c>
      <c r="T125" s="22" t="s">
        <v>5</v>
      </c>
      <c r="U125" s="21" t="s">
        <v>6</v>
      </c>
      <c r="V125" s="22" t="s">
        <v>7</v>
      </c>
      <c r="W125" s="21" t="s">
        <v>8</v>
      </c>
      <c r="X125" s="21" t="s">
        <v>9</v>
      </c>
      <c r="Y125" s="21" t="s">
        <v>6</v>
      </c>
      <c r="Z125" s="22" t="s">
        <v>7</v>
      </c>
      <c r="AA125" s="21" t="s">
        <v>8</v>
      </c>
      <c r="AB125" s="21" t="s">
        <v>9</v>
      </c>
    </row>
    <row r="126" spans="1:28" x14ac:dyDescent="0.25">
      <c r="A126" t="s">
        <v>10</v>
      </c>
      <c r="B126" s="22"/>
      <c r="C126" s="3">
        <v>-0.35354576505325341</v>
      </c>
      <c r="D126" t="s">
        <v>12</v>
      </c>
      <c r="E126" s="3">
        <v>6.5576421926654985E-2</v>
      </c>
      <c r="F126" s="3">
        <v>6.9928403512165005E-8</v>
      </c>
      <c r="H126" t="s">
        <v>10</v>
      </c>
      <c r="I126" s="22" t="s">
        <v>11</v>
      </c>
      <c r="J126" s="3">
        <v>-0.44248235570773897</v>
      </c>
      <c r="K126" t="s">
        <v>12</v>
      </c>
      <c r="L126" s="3">
        <v>3.3514983172167737E-3</v>
      </c>
      <c r="M126" s="3">
        <v>0</v>
      </c>
      <c r="N126" s="3">
        <v>0.64145948164228905</v>
      </c>
      <c r="O126" t="s">
        <v>12</v>
      </c>
      <c r="P126" s="3">
        <v>1.6034378696629377E-3</v>
      </c>
      <c r="Q126" s="3">
        <v>0</v>
      </c>
      <c r="S126" t="s">
        <v>10</v>
      </c>
      <c r="T126" s="22" t="s">
        <v>11</v>
      </c>
      <c r="U126" s="3">
        <v>-0.55681899742446073</v>
      </c>
      <c r="V126" t="s">
        <v>12</v>
      </c>
      <c r="W126" s="3">
        <v>4.7132198665557581E-2</v>
      </c>
      <c r="X126" s="3">
        <v>0</v>
      </c>
      <c r="Y126" s="3">
        <v>0.72559157834611276</v>
      </c>
      <c r="Z126" t="s">
        <v>12</v>
      </c>
      <c r="AA126" s="3">
        <v>5.5141520463161856E-2</v>
      </c>
      <c r="AB126" s="3">
        <v>0</v>
      </c>
    </row>
    <row r="127" spans="1:28" x14ac:dyDescent="0.25">
      <c r="A127" t="s">
        <v>47</v>
      </c>
      <c r="B127" s="22"/>
      <c r="C127" s="3">
        <v>-0.67575348382776868</v>
      </c>
      <c r="D127" t="s">
        <v>12</v>
      </c>
      <c r="E127" s="3">
        <v>4.5666621805521647E-2</v>
      </c>
      <c r="F127" s="3">
        <v>0</v>
      </c>
      <c r="H127" t="s">
        <v>47</v>
      </c>
      <c r="I127" s="22" t="s">
        <v>11</v>
      </c>
      <c r="J127" s="3">
        <v>-0.63446333316195902</v>
      </c>
      <c r="K127" t="s">
        <v>12</v>
      </c>
      <c r="L127" s="3">
        <v>3.0241528595331044E-3</v>
      </c>
      <c r="M127" s="3">
        <v>0</v>
      </c>
      <c r="N127" s="3">
        <v>0.500240826078311</v>
      </c>
      <c r="O127" t="s">
        <v>12</v>
      </c>
      <c r="P127" s="3">
        <v>2.2166937199533782E-3</v>
      </c>
      <c r="Q127" s="3">
        <v>0</v>
      </c>
      <c r="S127" t="s">
        <v>47</v>
      </c>
      <c r="T127" s="22" t="s">
        <v>11</v>
      </c>
      <c r="U127" s="3">
        <v>-0.60308682149411363</v>
      </c>
      <c r="V127" t="s">
        <v>12</v>
      </c>
      <c r="W127" s="3">
        <v>3.6396660409034096E-2</v>
      </c>
      <c r="X127" s="3">
        <v>0</v>
      </c>
      <c r="Y127" s="3">
        <v>0.47798124452787388</v>
      </c>
      <c r="Z127" t="s">
        <v>12</v>
      </c>
      <c r="AA127" s="3">
        <v>2.9358949727703268E-2</v>
      </c>
      <c r="AB127" s="3">
        <v>0</v>
      </c>
    </row>
    <row r="128" spans="1:28" x14ac:dyDescent="0.25">
      <c r="A128" t="s">
        <v>55</v>
      </c>
      <c r="B128" s="22"/>
      <c r="C128" s="3">
        <v>-5.4869956029932526E-2</v>
      </c>
      <c r="D128" t="s">
        <v>14</v>
      </c>
      <c r="E128" s="3">
        <v>5.205188700139287E-2</v>
      </c>
      <c r="F128" s="3">
        <v>0.2918190022151026</v>
      </c>
      <c r="H128" t="s">
        <v>55</v>
      </c>
      <c r="I128" s="22" t="s">
        <v>11</v>
      </c>
      <c r="J128" s="3">
        <v>2.1646163185504899E-2</v>
      </c>
      <c r="K128" t="s">
        <v>12</v>
      </c>
      <c r="L128" s="3">
        <v>3.2155494222531633E-3</v>
      </c>
      <c r="M128" s="3">
        <v>1.6767476296308814E-11</v>
      </c>
      <c r="N128" s="3">
        <v>0.116332580590205</v>
      </c>
      <c r="O128" t="s">
        <v>12</v>
      </c>
      <c r="P128" s="3">
        <v>4.4314593766345252E-3</v>
      </c>
      <c r="Q128" s="3">
        <v>0</v>
      </c>
      <c r="S128" t="s">
        <v>55</v>
      </c>
      <c r="T128" s="22" t="s">
        <v>11</v>
      </c>
      <c r="U128" s="3">
        <v>3.2814484626424133E-2</v>
      </c>
      <c r="V128" t="s">
        <v>14</v>
      </c>
      <c r="W128" s="3">
        <v>4.2151408621718463E-2</v>
      </c>
      <c r="X128" s="3">
        <v>0.436279716914032</v>
      </c>
      <c r="Y128" s="3">
        <v>0.18093887784219553</v>
      </c>
      <c r="Z128" t="s">
        <v>12</v>
      </c>
      <c r="AA128" s="3">
        <v>2.8553781882969836E-2</v>
      </c>
      <c r="AB128" s="3">
        <v>0</v>
      </c>
    </row>
    <row r="129" spans="1:28" x14ac:dyDescent="0.25">
      <c r="A129" t="s">
        <v>56</v>
      </c>
      <c r="B129" s="22"/>
      <c r="C129" s="3">
        <v>0.38721521599358322</v>
      </c>
      <c r="D129" t="s">
        <v>12</v>
      </c>
      <c r="E129" s="3">
        <v>6.345759603760974E-2</v>
      </c>
      <c r="F129" s="3">
        <v>1.0478073964037549E-9</v>
      </c>
      <c r="H129" t="s">
        <v>56</v>
      </c>
      <c r="I129" s="22" t="s">
        <v>11</v>
      </c>
      <c r="J129" s="3">
        <v>0.351492639614151</v>
      </c>
      <c r="K129" t="s">
        <v>12</v>
      </c>
      <c r="L129" s="3">
        <v>3.1112693719739658E-3</v>
      </c>
      <c r="M129" s="3">
        <v>0</v>
      </c>
      <c r="N129" s="3">
        <v>0.47164547577692301</v>
      </c>
      <c r="O129" t="s">
        <v>12</v>
      </c>
      <c r="P129" s="3">
        <v>3.5606189031952224E-3</v>
      </c>
      <c r="Q129" s="3">
        <v>0</v>
      </c>
      <c r="S129" t="s">
        <v>56</v>
      </c>
      <c r="T129" s="22" t="s">
        <v>11</v>
      </c>
      <c r="U129" s="3">
        <v>0.42604610585587827</v>
      </c>
      <c r="V129" t="s">
        <v>12</v>
      </c>
      <c r="W129" s="3">
        <v>4.9841660896603149E-2</v>
      </c>
      <c r="X129" s="3">
        <v>0</v>
      </c>
      <c r="Y129" s="3">
        <v>0.49739517047010429</v>
      </c>
      <c r="Z129" t="s">
        <v>12</v>
      </c>
      <c r="AA129" s="3">
        <v>4.8831408758770969E-2</v>
      </c>
      <c r="AB129" s="3">
        <v>0</v>
      </c>
    </row>
    <row r="130" spans="1:28" x14ac:dyDescent="0.25">
      <c r="A130" t="s">
        <v>57</v>
      </c>
      <c r="B130" s="22"/>
      <c r="C130" s="3">
        <v>-0.3734700391077756</v>
      </c>
      <c r="D130" t="s">
        <v>12</v>
      </c>
      <c r="E130" s="3">
        <v>4.5542072333330089E-2</v>
      </c>
      <c r="F130" s="3">
        <v>2.2204460492503131E-16</v>
      </c>
      <c r="H130" t="s">
        <v>57</v>
      </c>
      <c r="I130" s="22" t="s">
        <v>11</v>
      </c>
      <c r="J130" s="3">
        <v>-0.38732549434958602</v>
      </c>
      <c r="K130" t="s">
        <v>12</v>
      </c>
      <c r="L130" s="3">
        <v>2.6579181087565827E-3</v>
      </c>
      <c r="M130" s="3">
        <v>0</v>
      </c>
      <c r="N130" s="3">
        <v>0.35878481586692501</v>
      </c>
      <c r="O130" t="s">
        <v>12</v>
      </c>
      <c r="P130" s="3">
        <v>1.7050378451508837E-3</v>
      </c>
      <c r="Q130" s="3">
        <v>0</v>
      </c>
      <c r="S130" t="s">
        <v>57</v>
      </c>
      <c r="T130" s="22" t="s">
        <v>11</v>
      </c>
      <c r="U130" s="3">
        <v>-0.44255426448174684</v>
      </c>
      <c r="V130" t="s">
        <v>12</v>
      </c>
      <c r="W130" s="3">
        <v>4.029929210914298E-2</v>
      </c>
      <c r="X130" s="3">
        <v>0</v>
      </c>
      <c r="Y130" s="3">
        <v>0.39492429366058313</v>
      </c>
      <c r="Z130" t="s">
        <v>12</v>
      </c>
      <c r="AA130" s="3">
        <v>2.3593521281984116E-2</v>
      </c>
      <c r="AB130" s="3">
        <v>0</v>
      </c>
    </row>
    <row r="131" spans="1:28" x14ac:dyDescent="0.25">
      <c r="A131" t="s">
        <v>50</v>
      </c>
      <c r="B131" s="22"/>
      <c r="C131" s="3">
        <v>8.5296202409406614E-3</v>
      </c>
      <c r="D131" t="s">
        <v>14</v>
      </c>
      <c r="E131" s="3">
        <v>4.3367620926133152E-2</v>
      </c>
      <c r="F131" s="3">
        <v>0.84407658054363921</v>
      </c>
      <c r="H131" t="s">
        <v>50</v>
      </c>
      <c r="I131" s="22" t="s">
        <v>11</v>
      </c>
      <c r="J131" s="3">
        <v>9.5266531870341804E-4</v>
      </c>
      <c r="K131" t="s">
        <v>14</v>
      </c>
      <c r="L131" s="3">
        <v>3.0225840456362682E-3</v>
      </c>
      <c r="M131" s="3">
        <v>0.75262316155081699</v>
      </c>
      <c r="N131" s="3">
        <v>3.0888507747001501E-2</v>
      </c>
      <c r="O131" t="s">
        <v>12</v>
      </c>
      <c r="P131" s="3">
        <v>2.2349725443407539E-3</v>
      </c>
      <c r="Q131" s="3">
        <v>0</v>
      </c>
      <c r="S131" t="s">
        <v>50</v>
      </c>
      <c r="T131" s="22" t="s">
        <v>11</v>
      </c>
      <c r="U131" s="3">
        <v>2.8066057634373792E-2</v>
      </c>
      <c r="V131" t="s">
        <v>14</v>
      </c>
      <c r="W131" s="3">
        <v>3.2553559522739715E-2</v>
      </c>
      <c r="X131" s="3">
        <v>0.38860487361257467</v>
      </c>
      <c r="Y131" s="3">
        <v>0.12779324607157092</v>
      </c>
      <c r="Z131" t="s">
        <v>12</v>
      </c>
      <c r="AA131" s="3">
        <v>2.3868979029095995E-2</v>
      </c>
      <c r="AB131" s="3">
        <v>0</v>
      </c>
    </row>
    <row r="132" spans="1:28" x14ac:dyDescent="0.25">
      <c r="A132" t="s">
        <v>15</v>
      </c>
      <c r="B132" s="22"/>
      <c r="C132" s="3">
        <v>0.19897499183530568</v>
      </c>
      <c r="D132" t="s">
        <v>12</v>
      </c>
      <c r="E132" s="3">
        <v>4.4384327471320713E-2</v>
      </c>
      <c r="F132" s="3">
        <v>7.3600526839801006E-6</v>
      </c>
      <c r="H132" t="s">
        <v>15</v>
      </c>
      <c r="I132" s="22" t="s">
        <v>11</v>
      </c>
      <c r="J132" s="3">
        <v>0.19893454988130399</v>
      </c>
      <c r="K132" t="s">
        <v>12</v>
      </c>
      <c r="L132" s="3">
        <v>1.9452226665713486E-3</v>
      </c>
      <c r="M132" s="3">
        <v>0</v>
      </c>
      <c r="N132" s="3">
        <v>0.14817170204758101</v>
      </c>
      <c r="O132" t="s">
        <v>12</v>
      </c>
      <c r="P132" s="3">
        <v>1.6711472689880504E-3</v>
      </c>
      <c r="Q132" s="3">
        <v>0</v>
      </c>
      <c r="S132" t="s">
        <v>15</v>
      </c>
      <c r="T132" s="22" t="s">
        <v>11</v>
      </c>
      <c r="U132" s="3">
        <v>0.19651799338491205</v>
      </c>
      <c r="V132" t="s">
        <v>12</v>
      </c>
      <c r="W132" s="3">
        <v>3.3997084036042485E-2</v>
      </c>
      <c r="X132" s="3">
        <v>7.4506953939845744E-9</v>
      </c>
      <c r="Y132" s="3">
        <v>0.26734819529502113</v>
      </c>
      <c r="Z132" t="s">
        <v>12</v>
      </c>
      <c r="AA132" s="3">
        <v>2.6285694227232134E-2</v>
      </c>
      <c r="AB132" s="3">
        <v>0</v>
      </c>
    </row>
    <row r="133" spans="1:28" x14ac:dyDescent="0.25">
      <c r="A133" t="s">
        <v>16</v>
      </c>
      <c r="B133" s="22"/>
      <c r="C133" s="3">
        <v>0.11222660219371398</v>
      </c>
      <c r="D133" t="s">
        <v>12</v>
      </c>
      <c r="E133" s="3">
        <v>4.1664266941172E-2</v>
      </c>
      <c r="F133" s="3">
        <v>7.0686297987216928E-3</v>
      </c>
      <c r="H133" t="s">
        <v>16</v>
      </c>
      <c r="I133" s="22" t="s">
        <v>11</v>
      </c>
      <c r="J133" s="3">
        <v>8.1444137706292094E-2</v>
      </c>
      <c r="K133" t="s">
        <v>12</v>
      </c>
      <c r="L133" s="3">
        <v>2.7198165696213994E-3</v>
      </c>
      <c r="M133" s="3">
        <v>0</v>
      </c>
      <c r="N133" s="3">
        <v>0.200076146529025</v>
      </c>
      <c r="O133" t="s">
        <v>12</v>
      </c>
      <c r="P133" s="3">
        <v>1.6716144399598011E-3</v>
      </c>
      <c r="Q133" s="3">
        <v>0</v>
      </c>
      <c r="S133" t="s">
        <v>16</v>
      </c>
      <c r="T133" s="22" t="s">
        <v>11</v>
      </c>
      <c r="U133" s="3">
        <v>0.11722673259757929</v>
      </c>
      <c r="V133" t="s">
        <v>12</v>
      </c>
      <c r="W133" s="3">
        <v>3.3251212421294404E-2</v>
      </c>
      <c r="X133" s="3">
        <v>4.2270418051315595E-4</v>
      </c>
      <c r="Y133" s="3">
        <v>0.25471671671914387</v>
      </c>
      <c r="Z133" t="s">
        <v>12</v>
      </c>
      <c r="AA133" s="3">
        <v>3.2338436587434918E-2</v>
      </c>
      <c r="AB133" s="3">
        <v>0</v>
      </c>
    </row>
    <row r="134" spans="1:28" x14ac:dyDescent="0.25">
      <c r="A134" t="s">
        <v>17</v>
      </c>
      <c r="B134" s="22"/>
      <c r="C134" s="3">
        <v>4.2051127795156171E-2</v>
      </c>
      <c r="D134" t="s">
        <v>14</v>
      </c>
      <c r="E134" s="3">
        <v>4.0142159030536355E-2</v>
      </c>
      <c r="F134" s="3">
        <v>0.29484358312358161</v>
      </c>
      <c r="H134" t="s">
        <v>17</v>
      </c>
      <c r="I134" s="22" t="s">
        <v>11</v>
      </c>
      <c r="J134" s="3">
        <v>7.3291081787597898E-2</v>
      </c>
      <c r="K134" t="s">
        <v>12</v>
      </c>
      <c r="L134" s="3">
        <v>2.2926685939863444E-3</v>
      </c>
      <c r="M134" s="3">
        <v>0</v>
      </c>
      <c r="N134" s="3">
        <v>0.16762122796212101</v>
      </c>
      <c r="O134" t="s">
        <v>12</v>
      </c>
      <c r="P134" s="3">
        <v>1.918263542048088E-3</v>
      </c>
      <c r="Q134" s="3">
        <v>0</v>
      </c>
      <c r="S134" t="s">
        <v>17</v>
      </c>
      <c r="T134" s="22" t="s">
        <v>11</v>
      </c>
      <c r="U134" s="3">
        <v>8.5006645513481194E-2</v>
      </c>
      <c r="V134" t="s">
        <v>12</v>
      </c>
      <c r="W134" s="3">
        <v>3.2630200350724198E-2</v>
      </c>
      <c r="X134" s="3">
        <v>9.1833396189915373E-3</v>
      </c>
      <c r="Y134" s="3">
        <v>0.23724478123748535</v>
      </c>
      <c r="Z134" t="s">
        <v>12</v>
      </c>
      <c r="AA134" s="3">
        <v>3.3910431855665758E-2</v>
      </c>
      <c r="AB134" s="3">
        <v>0</v>
      </c>
    </row>
    <row r="135" spans="1:28" x14ac:dyDescent="0.25">
      <c r="A135" t="s">
        <v>18</v>
      </c>
      <c r="B135" s="22"/>
      <c r="C135" s="3">
        <v>-0.13997514057537697</v>
      </c>
      <c r="D135" t="s">
        <v>12</v>
      </c>
      <c r="E135" s="3">
        <v>4.3586176013686279E-2</v>
      </c>
      <c r="F135" s="3">
        <v>1.3206362212208056E-3</v>
      </c>
      <c r="H135" t="s">
        <v>18</v>
      </c>
      <c r="I135" s="22" t="s">
        <v>11</v>
      </c>
      <c r="J135" s="3">
        <v>-0.16529861148243399</v>
      </c>
      <c r="K135" t="s">
        <v>12</v>
      </c>
      <c r="L135" s="3">
        <v>3.2358194252657614E-3</v>
      </c>
      <c r="M135" s="3">
        <v>0</v>
      </c>
      <c r="N135" s="3">
        <v>0.41916939869965503</v>
      </c>
      <c r="O135" t="s">
        <v>12</v>
      </c>
      <c r="P135" s="3">
        <v>2.1092988542911E-3</v>
      </c>
      <c r="Q135" s="3">
        <v>0</v>
      </c>
      <c r="S135" t="s">
        <v>18</v>
      </c>
      <c r="T135" s="22" t="s">
        <v>11</v>
      </c>
      <c r="U135" s="3">
        <v>-0.1607758765402694</v>
      </c>
      <c r="V135" t="s">
        <v>12</v>
      </c>
      <c r="W135" s="3">
        <v>4.196618253424695E-2</v>
      </c>
      <c r="X135" s="3">
        <v>1.27581097227214E-4</v>
      </c>
      <c r="Y135" s="3">
        <v>0.28458484334716655</v>
      </c>
      <c r="Z135" t="s">
        <v>12</v>
      </c>
      <c r="AA135" s="3">
        <v>2.9717093110201775E-2</v>
      </c>
      <c r="AB135" s="3">
        <v>0</v>
      </c>
    </row>
    <row r="136" spans="1:28" x14ac:dyDescent="0.25">
      <c r="A136" t="s">
        <v>19</v>
      </c>
      <c r="B136" s="22"/>
      <c r="C136" s="3">
        <v>2.2816495060692592</v>
      </c>
      <c r="D136" t="s">
        <v>12</v>
      </c>
      <c r="E136" s="3">
        <v>9.3766503994579253E-2</v>
      </c>
      <c r="F136" s="3">
        <v>0</v>
      </c>
      <c r="H136" t="s">
        <v>19</v>
      </c>
      <c r="I136" s="22" t="s">
        <v>20</v>
      </c>
      <c r="J136" s="3">
        <v>3.8430526046048001</v>
      </c>
      <c r="K136" t="s">
        <v>12</v>
      </c>
      <c r="L136" s="3">
        <v>0.56052670616809552</v>
      </c>
      <c r="M136" s="3">
        <v>7.0743411129114975E-12</v>
      </c>
      <c r="N136" s="3">
        <v>2.5542089002932502</v>
      </c>
      <c r="O136" t="s">
        <v>12</v>
      </c>
      <c r="P136" s="3">
        <v>0.42420483237526097</v>
      </c>
      <c r="Q136" s="3">
        <v>1.7316206246675847E-9</v>
      </c>
      <c r="S136" t="s">
        <v>19</v>
      </c>
      <c r="T136" s="22" t="s">
        <v>20</v>
      </c>
      <c r="U136" s="3">
        <v>2.5929772172717356</v>
      </c>
      <c r="V136" t="s">
        <v>12</v>
      </c>
      <c r="W136" s="3">
        <v>0.23690976657529525</v>
      </c>
      <c r="X136" s="3">
        <v>0</v>
      </c>
      <c r="Y136" s="3">
        <v>2.1370369439042833</v>
      </c>
      <c r="Z136" t="s">
        <v>12</v>
      </c>
      <c r="AA136" s="3">
        <v>0.22342874981373437</v>
      </c>
      <c r="AB136" s="3">
        <v>1.1641137200355534E-3</v>
      </c>
    </row>
    <row r="137" spans="1:28" x14ac:dyDescent="0.25">
      <c r="B137" s="22"/>
      <c r="C137" s="3" t="s">
        <v>21</v>
      </c>
      <c r="E137" s="3"/>
      <c r="F137" s="3"/>
      <c r="I137" s="22"/>
      <c r="J137" s="3" t="s">
        <v>21</v>
      </c>
      <c r="L137" s="3"/>
      <c r="M137" s="3"/>
      <c r="N137" s="3"/>
      <c r="P137" s="3"/>
      <c r="Q137" s="3"/>
      <c r="T137" s="22"/>
      <c r="U137" s="3" t="s">
        <v>21</v>
      </c>
      <c r="W137" s="3"/>
      <c r="X137" s="3"/>
      <c r="Y137" s="3"/>
      <c r="AA137" s="3"/>
      <c r="AB137" s="3"/>
    </row>
    <row r="138" spans="1:28" x14ac:dyDescent="0.25">
      <c r="A138" s="2" t="s">
        <v>4</v>
      </c>
      <c r="B138" s="22"/>
      <c r="C138" s="21" t="s">
        <v>6</v>
      </c>
      <c r="D138" s="22" t="s">
        <v>7</v>
      </c>
      <c r="E138" s="21" t="s">
        <v>8</v>
      </c>
      <c r="F138" s="21" t="s">
        <v>9</v>
      </c>
      <c r="H138" s="2" t="s">
        <v>4</v>
      </c>
      <c r="I138" s="22"/>
      <c r="J138" s="21" t="s">
        <v>6</v>
      </c>
      <c r="K138" s="22" t="s">
        <v>7</v>
      </c>
      <c r="L138" s="21" t="s">
        <v>8</v>
      </c>
      <c r="M138" s="21" t="s">
        <v>9</v>
      </c>
      <c r="N138" s="21"/>
      <c r="O138" s="22"/>
      <c r="P138" s="21"/>
      <c r="Q138" s="21"/>
      <c r="S138" s="2" t="s">
        <v>4</v>
      </c>
      <c r="T138" s="22"/>
      <c r="U138" s="21" t="s">
        <v>6</v>
      </c>
      <c r="V138" s="22" t="s">
        <v>7</v>
      </c>
      <c r="W138" s="21" t="s">
        <v>8</v>
      </c>
      <c r="X138" s="21" t="s">
        <v>9</v>
      </c>
      <c r="Y138" s="21"/>
      <c r="Z138" s="22"/>
      <c r="AA138" s="21"/>
      <c r="AB138" s="21"/>
    </row>
    <row r="139" spans="1:28" x14ac:dyDescent="0.25">
      <c r="A139" t="s">
        <v>22</v>
      </c>
      <c r="B139" s="22"/>
      <c r="C139" s="3">
        <v>-0.43858118048459988</v>
      </c>
      <c r="D139" t="s">
        <v>12</v>
      </c>
      <c r="E139" s="3">
        <v>5.8279395885175847E-2</v>
      </c>
      <c r="F139" s="3">
        <v>5.262457136723242E-14</v>
      </c>
      <c r="H139" t="s">
        <v>22</v>
      </c>
      <c r="I139" s="22"/>
      <c r="J139" s="3">
        <v>-0.60898909133997703</v>
      </c>
      <c r="K139" t="s">
        <v>14</v>
      </c>
      <c r="L139" s="3">
        <v>0.3727425251111704</v>
      </c>
      <c r="M139" s="3">
        <v>0.10229952596788472</v>
      </c>
      <c r="N139" s="3"/>
      <c r="P139" s="3"/>
      <c r="Q139" s="3"/>
      <c r="S139" t="s">
        <v>22</v>
      </c>
      <c r="T139" s="22"/>
      <c r="U139" s="3">
        <v>-9.3980782127692619E-2</v>
      </c>
      <c r="V139" t="s">
        <v>14</v>
      </c>
      <c r="W139" s="3">
        <v>0.22663546044761668</v>
      </c>
      <c r="X139" s="3">
        <v>0.67837750177041167</v>
      </c>
      <c r="Y139" s="3"/>
      <c r="AA139" s="3"/>
      <c r="AB139" s="3"/>
    </row>
    <row r="140" spans="1:28" x14ac:dyDescent="0.25">
      <c r="B140" s="22"/>
      <c r="C140" s="3"/>
      <c r="E140" s="3"/>
      <c r="F140" s="3"/>
      <c r="I140" s="22"/>
      <c r="J140" s="3"/>
      <c r="L140" s="3"/>
      <c r="M140" s="3"/>
      <c r="N140" s="3"/>
      <c r="P140" s="3"/>
      <c r="Q140" s="3"/>
      <c r="T140" s="22"/>
      <c r="U140" s="3"/>
      <c r="W140" s="3"/>
      <c r="X140" s="3"/>
      <c r="Y140" s="3"/>
      <c r="AA140" s="3"/>
      <c r="AB140" s="3"/>
    </row>
    <row r="141" spans="1:28" x14ac:dyDescent="0.25">
      <c r="A141" t="s">
        <v>23</v>
      </c>
      <c r="B141" s="17"/>
      <c r="C141" s="3"/>
      <c r="E141" s="3"/>
      <c r="F141" s="3"/>
      <c r="H141" t="s">
        <v>23</v>
      </c>
      <c r="I141" s="17"/>
      <c r="J141" s="3"/>
      <c r="L141" s="3"/>
      <c r="M141" s="3"/>
      <c r="N141" s="3"/>
      <c r="P141" s="3"/>
      <c r="Q141" s="3"/>
      <c r="S141" t="s">
        <v>23</v>
      </c>
      <c r="T141" s="17"/>
      <c r="U141" s="3"/>
      <c r="W141" s="3"/>
      <c r="X141" s="3"/>
      <c r="Y141" s="3"/>
      <c r="AA141" s="3"/>
      <c r="AB141" s="3"/>
    </row>
    <row r="142" spans="1:28" x14ac:dyDescent="0.25">
      <c r="A142" t="s">
        <v>24</v>
      </c>
      <c r="B142" s="46">
        <v>-2791.0708817067939</v>
      </c>
      <c r="C142" s="47"/>
      <c r="E142" s="3"/>
      <c r="F142" s="3"/>
      <c r="H142" t="s">
        <v>24</v>
      </c>
      <c r="I142" s="46">
        <v>-2248.5929983739093</v>
      </c>
      <c r="J142" s="47"/>
      <c r="L142" s="3"/>
      <c r="M142" s="3"/>
      <c r="N142" s="3"/>
      <c r="P142" s="3"/>
      <c r="Q142" s="3"/>
      <c r="S142" t="s">
        <v>24</v>
      </c>
      <c r="T142" s="46">
        <v>-2141.4326684757034</v>
      </c>
      <c r="U142" s="47"/>
      <c r="W142" s="3"/>
      <c r="X142" s="3"/>
      <c r="Y142" s="3"/>
      <c r="AA142" s="3"/>
      <c r="AB142" s="3"/>
    </row>
    <row r="143" spans="1:28" x14ac:dyDescent="0.25">
      <c r="A143" t="s">
        <v>25</v>
      </c>
      <c r="B143" s="46">
        <v>-3907.267885412924</v>
      </c>
      <c r="C143" s="47"/>
      <c r="E143" s="3"/>
      <c r="F143" s="3"/>
      <c r="H143" t="s">
        <v>25</v>
      </c>
      <c r="I143" s="46">
        <v>-3907.267885412924</v>
      </c>
      <c r="J143" s="47"/>
      <c r="L143" s="3"/>
      <c r="M143" s="3"/>
      <c r="N143" s="3"/>
      <c r="P143" s="3"/>
      <c r="Q143" s="3"/>
      <c r="S143" t="s">
        <v>25</v>
      </c>
      <c r="T143" s="46">
        <v>-3907.267885412924</v>
      </c>
      <c r="U143" s="47"/>
      <c r="W143" s="3"/>
      <c r="X143" s="3"/>
      <c r="Y143" s="3"/>
      <c r="AA143" s="3"/>
      <c r="AB143" s="3"/>
    </row>
    <row r="144" spans="1:28" x14ac:dyDescent="0.25">
      <c r="A144" t="s">
        <v>26</v>
      </c>
      <c r="B144" s="42">
        <v>0.28567199292202339</v>
      </c>
      <c r="C144" s="43"/>
      <c r="E144" s="3"/>
      <c r="F144" s="3"/>
      <c r="H144" t="s">
        <v>26</v>
      </c>
      <c r="I144" s="42">
        <v>0.42451015279279325</v>
      </c>
      <c r="J144" s="43"/>
      <c r="L144" s="3"/>
      <c r="M144" s="3"/>
      <c r="N144" s="3"/>
      <c r="P144" s="3"/>
      <c r="Q144" s="3"/>
      <c r="S144" t="s">
        <v>26</v>
      </c>
      <c r="T144" s="42">
        <v>0.45193605064286635</v>
      </c>
      <c r="U144" s="43"/>
      <c r="W144" s="3"/>
      <c r="X144" s="3"/>
      <c r="Y144" s="3"/>
      <c r="AA144" s="3"/>
      <c r="AB144" s="3"/>
    </row>
    <row r="145" spans="1:28" x14ac:dyDescent="0.25">
      <c r="A145" t="s">
        <v>27</v>
      </c>
      <c r="B145" s="42">
        <v>0.48427841217082129</v>
      </c>
      <c r="C145" s="43"/>
      <c r="E145" s="3"/>
      <c r="F145" s="3"/>
      <c r="H145" t="s">
        <v>27</v>
      </c>
      <c r="I145" s="42">
        <v>0.55942360525312973</v>
      </c>
      <c r="J145" s="43"/>
      <c r="L145" s="3"/>
      <c r="M145" s="3"/>
      <c r="N145" s="3"/>
      <c r="P145" s="3"/>
      <c r="Q145" s="3"/>
      <c r="S145" t="s">
        <v>27</v>
      </c>
      <c r="T145" s="42">
        <v>0.57318180819956688</v>
      </c>
      <c r="U145" s="43"/>
      <c r="W145" s="3"/>
      <c r="X145" s="3"/>
      <c r="Y145" s="3"/>
      <c r="AA145" s="3"/>
      <c r="AB145" s="3"/>
    </row>
    <row r="146" spans="1:28" x14ac:dyDescent="0.25">
      <c r="A146" t="s">
        <v>51</v>
      </c>
      <c r="B146" s="42">
        <v>1.5756441156305756</v>
      </c>
      <c r="C146" s="43"/>
      <c r="E146" s="3"/>
      <c r="F146" s="3"/>
      <c r="H146" t="s">
        <v>51</v>
      </c>
      <c r="I146" s="42">
        <v>1.2768931975120343</v>
      </c>
      <c r="J146" s="43"/>
      <c r="L146" s="3"/>
      <c r="M146" s="3"/>
      <c r="N146" s="3"/>
      <c r="P146" s="3"/>
      <c r="Q146" s="3"/>
      <c r="S146" t="s">
        <v>51</v>
      </c>
      <c r="T146" s="42">
        <v>1.247573169463577</v>
      </c>
      <c r="U146" s="43"/>
      <c r="W146" s="3"/>
      <c r="X146" s="3"/>
      <c r="Y146" s="3"/>
      <c r="AA146" s="3"/>
      <c r="AB146" s="3"/>
    </row>
    <row r="147" spans="1:28" x14ac:dyDescent="0.25">
      <c r="A147" t="s">
        <v>52</v>
      </c>
      <c r="B147" s="42">
        <v>1.5964770123193639</v>
      </c>
      <c r="C147" s="43"/>
      <c r="E147" s="3"/>
      <c r="F147" s="3"/>
      <c r="H147" t="s">
        <v>52</v>
      </c>
      <c r="I147" s="42">
        <v>1.3168229161655456</v>
      </c>
      <c r="J147" s="43"/>
      <c r="L147" s="3"/>
      <c r="M147" s="3"/>
      <c r="N147" s="3"/>
      <c r="P147" s="3"/>
      <c r="Q147" s="3"/>
      <c r="S147" t="s">
        <v>52</v>
      </c>
      <c r="T147" s="42">
        <v>1.3829869979407021</v>
      </c>
      <c r="U147" s="43"/>
      <c r="W147" s="3"/>
      <c r="X147" s="3"/>
      <c r="Y147" s="3"/>
      <c r="AA147" s="3"/>
      <c r="AB147" s="3"/>
    </row>
    <row r="148" spans="1:28" x14ac:dyDescent="0.25">
      <c r="A148" s="7" t="s">
        <v>39</v>
      </c>
      <c r="B148" s="44">
        <v>3558</v>
      </c>
      <c r="C148" s="45"/>
      <c r="E148" s="3"/>
      <c r="F148" s="3"/>
      <c r="H148" s="7" t="s">
        <v>39</v>
      </c>
      <c r="I148" s="44">
        <v>3558</v>
      </c>
      <c r="J148" s="45"/>
      <c r="L148" s="3"/>
      <c r="M148" s="3"/>
      <c r="N148" s="3"/>
      <c r="P148" s="3"/>
      <c r="Q148" s="3"/>
      <c r="S148" s="7" t="s">
        <v>39</v>
      </c>
      <c r="T148" s="44">
        <v>3558</v>
      </c>
      <c r="U148" s="45"/>
      <c r="W148" s="3"/>
      <c r="X148" s="3"/>
      <c r="Y148" s="3"/>
      <c r="AA148" s="3"/>
      <c r="AB148" s="3"/>
    </row>
    <row r="149" spans="1:28" x14ac:dyDescent="0.25">
      <c r="A149" s="7" t="s">
        <v>41</v>
      </c>
      <c r="B149" s="44">
        <v>593</v>
      </c>
      <c r="C149" s="45"/>
      <c r="E149" s="3"/>
      <c r="F149" s="3"/>
      <c r="H149" s="7" t="s">
        <v>41</v>
      </c>
      <c r="I149" s="44">
        <v>593</v>
      </c>
      <c r="J149" s="45"/>
      <c r="L149" s="3"/>
      <c r="M149" s="3"/>
      <c r="N149" s="3"/>
      <c r="P149" s="3"/>
      <c r="Q149" s="3"/>
      <c r="S149" s="7" t="s">
        <v>41</v>
      </c>
      <c r="T149" s="44">
        <v>593</v>
      </c>
      <c r="U149" s="45"/>
      <c r="W149" s="3"/>
      <c r="X149" s="3"/>
      <c r="Y149" s="3"/>
      <c r="AA149" s="3"/>
      <c r="AB149" s="3"/>
    </row>
    <row r="150" spans="1:28" x14ac:dyDescent="0.25">
      <c r="A150" s="7" t="s">
        <v>40</v>
      </c>
      <c r="B150" s="44">
        <v>12</v>
      </c>
      <c r="C150" s="45"/>
      <c r="E150" s="3"/>
      <c r="F150" s="3"/>
      <c r="H150" s="7" t="s">
        <v>40</v>
      </c>
      <c r="I150" s="44">
        <v>23</v>
      </c>
      <c r="J150" s="45"/>
      <c r="L150" s="3"/>
      <c r="M150" s="3"/>
      <c r="N150" s="3"/>
      <c r="P150" s="3"/>
      <c r="Q150" s="3"/>
      <c r="S150" s="7" t="s">
        <v>40</v>
      </c>
      <c r="T150" s="44">
        <v>78</v>
      </c>
      <c r="U150" s="45"/>
      <c r="W150" s="3"/>
      <c r="X150" s="3"/>
      <c r="Y150" s="3"/>
      <c r="AA150" s="3"/>
      <c r="AB150" s="3"/>
    </row>
    <row r="151" spans="1:28" x14ac:dyDescent="0.25">
      <c r="A151" t="s">
        <v>28</v>
      </c>
      <c r="B151" s="17"/>
      <c r="C151" s="3"/>
      <c r="E151" s="3"/>
      <c r="F151" s="3"/>
      <c r="I151" s="17"/>
      <c r="J151" s="3"/>
      <c r="L151" s="3"/>
      <c r="M151" s="3"/>
      <c r="N151" s="3"/>
      <c r="P151" s="3"/>
      <c r="Q151" s="3"/>
      <c r="T151" s="17"/>
      <c r="U151" s="3"/>
      <c r="W151" s="3"/>
      <c r="X151" s="3"/>
      <c r="Y151" s="3"/>
      <c r="AA151" s="3"/>
      <c r="AB151" s="3"/>
    </row>
    <row r="152" spans="1:28" x14ac:dyDescent="0.25">
      <c r="A152" t="s">
        <v>29</v>
      </c>
      <c r="B152" s="2" t="s">
        <v>30</v>
      </c>
      <c r="C152" s="3"/>
      <c r="E152" s="3"/>
      <c r="F152" s="3"/>
      <c r="H152" t="s">
        <v>29</v>
      </c>
      <c r="I152" s="2" t="s">
        <v>70</v>
      </c>
      <c r="J152" s="3"/>
      <c r="L152" s="3"/>
      <c r="M152" s="3"/>
      <c r="N152" s="3"/>
      <c r="P152" s="3"/>
      <c r="Q152" s="3"/>
      <c r="S152" t="s">
        <v>29</v>
      </c>
      <c r="T152" s="2" t="s">
        <v>70</v>
      </c>
      <c r="U152" s="3"/>
      <c r="W152" s="3"/>
      <c r="X152" s="3"/>
      <c r="Y152" s="3"/>
      <c r="AA152" s="3"/>
      <c r="AB152" s="3"/>
    </row>
    <row r="153" spans="1:28" x14ac:dyDescent="0.25">
      <c r="A153" t="s">
        <v>33</v>
      </c>
      <c r="B153" s="2" t="s">
        <v>34</v>
      </c>
      <c r="C153" s="3"/>
      <c r="E153" s="3"/>
      <c r="F153" s="3"/>
      <c r="H153" t="s">
        <v>31</v>
      </c>
      <c r="I153" s="2" t="s">
        <v>32</v>
      </c>
      <c r="J153" s="3"/>
      <c r="L153" s="3"/>
      <c r="M153" s="3"/>
      <c r="N153" s="3"/>
      <c r="P153" s="3"/>
      <c r="Q153" s="3"/>
      <c r="S153" t="s">
        <v>31</v>
      </c>
      <c r="T153" s="2" t="s">
        <v>32</v>
      </c>
      <c r="U153" s="3"/>
      <c r="W153" s="3"/>
      <c r="X153" s="3"/>
      <c r="Y153" s="3"/>
      <c r="AA153" s="3"/>
      <c r="AB153" s="3"/>
    </row>
    <row r="154" spans="1:28" x14ac:dyDescent="0.25">
      <c r="A154" t="s">
        <v>35</v>
      </c>
      <c r="B154" s="2" t="s">
        <v>36</v>
      </c>
      <c r="C154" s="3"/>
      <c r="E154" s="3"/>
      <c r="F154" s="3"/>
      <c r="H154" t="s">
        <v>33</v>
      </c>
      <c r="I154" s="2" t="s">
        <v>34</v>
      </c>
      <c r="J154" s="3"/>
      <c r="L154" s="3"/>
      <c r="M154" s="3"/>
      <c r="N154" s="3"/>
      <c r="P154" s="3"/>
      <c r="Q154" s="3"/>
      <c r="S154" t="s">
        <v>33</v>
      </c>
      <c r="T154" s="2" t="s">
        <v>34</v>
      </c>
      <c r="U154" s="3"/>
      <c r="W154" s="3"/>
      <c r="X154" s="3"/>
      <c r="Y154" s="3"/>
      <c r="AA154" s="3"/>
      <c r="AB154" s="3"/>
    </row>
    <row r="155" spans="1:28" x14ac:dyDescent="0.25">
      <c r="A155" t="s">
        <v>37</v>
      </c>
      <c r="B155" s="2" t="s">
        <v>38</v>
      </c>
      <c r="C155" s="3"/>
      <c r="E155" s="3"/>
      <c r="F155" s="3"/>
      <c r="H155" t="s">
        <v>35</v>
      </c>
      <c r="I155" s="2" t="s">
        <v>36</v>
      </c>
      <c r="J155" s="3"/>
      <c r="L155" s="3"/>
      <c r="M155" s="3"/>
      <c r="N155" s="3"/>
      <c r="P155" s="3"/>
      <c r="Q155" s="3"/>
      <c r="S155" t="s">
        <v>35</v>
      </c>
      <c r="T155" s="2" t="s">
        <v>36</v>
      </c>
      <c r="U155" s="3"/>
      <c r="W155" s="3"/>
      <c r="X155" s="3"/>
      <c r="Y155" s="3"/>
      <c r="AA155" s="3"/>
      <c r="AB155" s="3"/>
    </row>
    <row r="156" spans="1:28" x14ac:dyDescent="0.25">
      <c r="H156" t="s">
        <v>37</v>
      </c>
      <c r="I156" s="2" t="s">
        <v>38</v>
      </c>
      <c r="J156" s="3"/>
      <c r="L156" s="3"/>
      <c r="M156" s="3"/>
      <c r="N156" s="3"/>
      <c r="P156" s="3"/>
      <c r="Q156" s="3"/>
      <c r="S156" t="s">
        <v>37</v>
      </c>
      <c r="T156" s="2" t="s">
        <v>38</v>
      </c>
      <c r="U156" s="3"/>
      <c r="W156" s="3"/>
      <c r="X156" s="3"/>
      <c r="Y156" s="3"/>
      <c r="AA156" s="3"/>
      <c r="AB156" s="3"/>
    </row>
    <row r="158" spans="1:28" x14ac:dyDescent="0.25">
      <c r="A158" s="20" t="s">
        <v>44</v>
      </c>
      <c r="B158" s="20" t="s">
        <v>43</v>
      </c>
      <c r="C158" s="19" t="s">
        <v>9</v>
      </c>
      <c r="H158" s="20" t="s">
        <v>44</v>
      </c>
      <c r="I158" s="20" t="s">
        <v>43</v>
      </c>
      <c r="J158" s="19" t="s">
        <v>9</v>
      </c>
      <c r="L158" s="3"/>
      <c r="M158" s="3"/>
      <c r="N158" s="3"/>
      <c r="P158" s="3"/>
      <c r="Q158" s="3"/>
      <c r="S158" s="20" t="s">
        <v>44</v>
      </c>
      <c r="T158" s="20" t="s">
        <v>43</v>
      </c>
      <c r="U158" s="19" t="s">
        <v>9</v>
      </c>
      <c r="W158" s="3"/>
      <c r="X158" s="3"/>
      <c r="Y158" s="3"/>
      <c r="AA158" s="3"/>
      <c r="AB158" s="3"/>
    </row>
    <row r="159" spans="1:28" x14ac:dyDescent="0.25">
      <c r="A159" s="3">
        <f>-2*(B142-Separately!B59)</f>
        <v>11.936392181625706</v>
      </c>
      <c r="B159" s="15">
        <f>-(B150-Separately!B67)</f>
        <v>1</v>
      </c>
      <c r="C159" s="3">
        <f>CHIDIST(A159,B159)</f>
        <v>5.5047977159275484E-4</v>
      </c>
      <c r="H159" s="3">
        <f>-2*(I142-Separately!I59)</f>
        <v>16.671368141663152</v>
      </c>
      <c r="I159" s="15">
        <f>-(I150-Separately!I67)</f>
        <v>2</v>
      </c>
      <c r="J159" s="3">
        <f>CHIDIST(H159,I159)</f>
        <v>2.3980509449463531E-4</v>
      </c>
      <c r="L159" s="3"/>
      <c r="M159" s="3"/>
      <c r="N159" s="3"/>
      <c r="P159" s="3"/>
      <c r="Q159" s="3"/>
      <c r="S159" s="3">
        <f>-2*(T142-Separately!T59)</f>
        <v>24.745985068066148</v>
      </c>
      <c r="T159" s="15">
        <f>-(T150-Separately!T67)</f>
        <v>13</v>
      </c>
      <c r="U159" s="3">
        <f>CHIDIST(S159,T159)</f>
        <v>2.4922076144992505E-2</v>
      </c>
      <c r="W159" s="3"/>
      <c r="X159" s="3"/>
      <c r="Y159" s="3"/>
      <c r="AA159" s="3"/>
      <c r="AB159" s="3"/>
    </row>
    <row r="160" spans="1:28" x14ac:dyDescent="0.25">
      <c r="H160" s="26" t="s">
        <v>44</v>
      </c>
      <c r="I160" s="26" t="s">
        <v>43</v>
      </c>
      <c r="J160" s="40" t="s">
        <v>9</v>
      </c>
    </row>
    <row r="161" spans="8:10" x14ac:dyDescent="0.25">
      <c r="H161" s="30">
        <f>-2*(Jointly!I57-I142)</f>
        <v>34.311222382908454</v>
      </c>
      <c r="I161" s="41">
        <f>-(Jointly!I65-I150)</f>
        <v>2</v>
      </c>
      <c r="J161" s="30">
        <f>CHIDIST(H161,I161)</f>
        <v>3.5433391756300571E-8</v>
      </c>
    </row>
  </sheetData>
  <mergeCells count="108">
    <mergeCell ref="T26:U26"/>
    <mergeCell ref="T27:U27"/>
    <mergeCell ref="T28:U28"/>
    <mergeCell ref="T29:U29"/>
    <mergeCell ref="T21:U21"/>
    <mergeCell ref="T22:U22"/>
    <mergeCell ref="T23:U23"/>
    <mergeCell ref="T24:U24"/>
    <mergeCell ref="T25:U25"/>
    <mergeCell ref="B28:C28"/>
    <mergeCell ref="B29:C29"/>
    <mergeCell ref="I21:J21"/>
    <mergeCell ref="I22:J22"/>
    <mergeCell ref="I23:J23"/>
    <mergeCell ref="I24:J24"/>
    <mergeCell ref="I25:J25"/>
    <mergeCell ref="I26:J26"/>
    <mergeCell ref="I27:J27"/>
    <mergeCell ref="I28:J28"/>
    <mergeCell ref="I29:J29"/>
    <mergeCell ref="B21:C21"/>
    <mergeCell ref="B22:C22"/>
    <mergeCell ref="B23:C23"/>
    <mergeCell ref="T150:U150"/>
    <mergeCell ref="T142:U142"/>
    <mergeCell ref="T143:U143"/>
    <mergeCell ref="T144:U144"/>
    <mergeCell ref="T145:U145"/>
    <mergeCell ref="T146:U146"/>
    <mergeCell ref="B24:C24"/>
    <mergeCell ref="B25:C25"/>
    <mergeCell ref="T147:U147"/>
    <mergeCell ref="T148:U148"/>
    <mergeCell ref="T149:U149"/>
    <mergeCell ref="B147:C147"/>
    <mergeCell ref="B148:C148"/>
    <mergeCell ref="B149:C149"/>
    <mergeCell ref="B108:C108"/>
    <mergeCell ref="B109:C109"/>
    <mergeCell ref="B110:C110"/>
    <mergeCell ref="B107:C107"/>
    <mergeCell ref="I102:J102"/>
    <mergeCell ref="I103:J103"/>
    <mergeCell ref="I104:J104"/>
    <mergeCell ref="I105:J105"/>
    <mergeCell ref="B26:C26"/>
    <mergeCell ref="B27:C27"/>
    <mergeCell ref="B102:C102"/>
    <mergeCell ref="B103:C103"/>
    <mergeCell ref="B104:C104"/>
    <mergeCell ref="B105:C105"/>
    <mergeCell ref="B106:C106"/>
    <mergeCell ref="B150:C150"/>
    <mergeCell ref="I142:J142"/>
    <mergeCell ref="I143:J143"/>
    <mergeCell ref="I144:J144"/>
    <mergeCell ref="I145:J145"/>
    <mergeCell ref="I146:J146"/>
    <mergeCell ref="I147:J147"/>
    <mergeCell ref="I148:J148"/>
    <mergeCell ref="I149:J149"/>
    <mergeCell ref="I150:J150"/>
    <mergeCell ref="B142:C142"/>
    <mergeCell ref="B143:C143"/>
    <mergeCell ref="B144:C144"/>
    <mergeCell ref="B145:C145"/>
    <mergeCell ref="B146:C146"/>
    <mergeCell ref="T110:U110"/>
    <mergeCell ref="I109:J109"/>
    <mergeCell ref="I110:J110"/>
    <mergeCell ref="T102:U102"/>
    <mergeCell ref="T103:U103"/>
    <mergeCell ref="T104:U104"/>
    <mergeCell ref="T105:U105"/>
    <mergeCell ref="T106:U106"/>
    <mergeCell ref="T107:U107"/>
    <mergeCell ref="T108:U108"/>
    <mergeCell ref="T109:U109"/>
    <mergeCell ref="I107:J107"/>
    <mergeCell ref="I108:J108"/>
    <mergeCell ref="I106:J106"/>
    <mergeCell ref="B66:C66"/>
    <mergeCell ref="B67:C67"/>
    <mergeCell ref="B68:C68"/>
    <mergeCell ref="B69:C69"/>
    <mergeCell ref="I61:J61"/>
    <mergeCell ref="I62:J62"/>
    <mergeCell ref="I63:J63"/>
    <mergeCell ref="I64:J64"/>
    <mergeCell ref="I65:J65"/>
    <mergeCell ref="I66:J66"/>
    <mergeCell ref="I67:J67"/>
    <mergeCell ref="I68:J68"/>
    <mergeCell ref="I69:J69"/>
    <mergeCell ref="B61:C61"/>
    <mergeCell ref="B62:C62"/>
    <mergeCell ref="B63:C63"/>
    <mergeCell ref="B64:C64"/>
    <mergeCell ref="B65:C65"/>
    <mergeCell ref="T66:U66"/>
    <mergeCell ref="T67:U67"/>
    <mergeCell ref="T68:U68"/>
    <mergeCell ref="T69:U69"/>
    <mergeCell ref="T61:U61"/>
    <mergeCell ref="T62:U62"/>
    <mergeCell ref="T63:U63"/>
    <mergeCell ref="T64:U64"/>
    <mergeCell ref="T65:U6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C514"/>
  <sheetViews>
    <sheetView tabSelected="1" topLeftCell="A429" zoomScale="70" zoomScaleNormal="70" workbookViewId="0">
      <selection activeCell="I457" sqref="I457"/>
    </sheetView>
  </sheetViews>
  <sheetFormatPr defaultRowHeight="15" x14ac:dyDescent="0.25"/>
  <cols>
    <col min="1" max="1" width="34.85546875" bestFit="1" customWidth="1"/>
  </cols>
  <sheetData>
    <row r="2" spans="1:28" x14ac:dyDescent="0.25">
      <c r="A2" t="s">
        <v>45</v>
      </c>
      <c r="B2" t="s">
        <v>1</v>
      </c>
      <c r="C2" s="3"/>
      <c r="E2" s="3"/>
      <c r="F2" s="3"/>
      <c r="H2" t="s">
        <v>0</v>
      </c>
      <c r="I2" t="s">
        <v>1</v>
      </c>
      <c r="J2" s="3"/>
      <c r="L2" s="3"/>
      <c r="M2" s="3"/>
      <c r="N2" s="3" t="s">
        <v>28</v>
      </c>
      <c r="P2" s="3"/>
      <c r="Q2" s="3"/>
      <c r="S2" t="s">
        <v>46</v>
      </c>
      <c r="T2" t="s">
        <v>1</v>
      </c>
      <c r="U2" s="3"/>
      <c r="W2" s="3"/>
      <c r="X2" s="3"/>
      <c r="Y2" s="3" t="s">
        <v>28</v>
      </c>
      <c r="AA2" s="3"/>
      <c r="AB2" s="3"/>
    </row>
    <row r="3" spans="1:28" x14ac:dyDescent="0.25">
      <c r="B3" s="22"/>
      <c r="C3" s="3"/>
      <c r="E3" s="3"/>
      <c r="F3" s="3"/>
      <c r="I3" s="22"/>
      <c r="J3" s="3" t="s">
        <v>2</v>
      </c>
      <c r="L3" s="3"/>
      <c r="M3" s="3"/>
      <c r="N3" s="3" t="s">
        <v>3</v>
      </c>
      <c r="P3" s="3"/>
      <c r="Q3" s="3"/>
      <c r="T3" s="22"/>
      <c r="U3" s="3" t="s">
        <v>2</v>
      </c>
      <c r="W3" s="3"/>
      <c r="X3" s="3"/>
      <c r="Y3" s="3" t="s">
        <v>3</v>
      </c>
      <c r="AA3" s="3"/>
      <c r="AB3" s="3"/>
    </row>
    <row r="4" spans="1:28" x14ac:dyDescent="0.25">
      <c r="A4" s="2" t="s">
        <v>4</v>
      </c>
      <c r="B4" s="22"/>
      <c r="C4" s="28" t="s">
        <v>6</v>
      </c>
      <c r="D4" s="22" t="s">
        <v>7</v>
      </c>
      <c r="E4" s="28" t="s">
        <v>8</v>
      </c>
      <c r="F4" s="28" t="s">
        <v>9</v>
      </c>
      <c r="H4" s="2" t="s">
        <v>4</v>
      </c>
      <c r="I4" s="22" t="s">
        <v>5</v>
      </c>
      <c r="J4" s="28" t="s">
        <v>6</v>
      </c>
      <c r="K4" s="22" t="s">
        <v>7</v>
      </c>
      <c r="L4" s="28" t="s">
        <v>8</v>
      </c>
      <c r="M4" s="28" t="s">
        <v>9</v>
      </c>
      <c r="N4" s="28" t="s">
        <v>6</v>
      </c>
      <c r="O4" s="22" t="s">
        <v>7</v>
      </c>
      <c r="P4" s="28" t="s">
        <v>8</v>
      </c>
      <c r="Q4" s="28" t="s">
        <v>9</v>
      </c>
      <c r="S4" s="2" t="s">
        <v>4</v>
      </c>
      <c r="T4" s="22" t="s">
        <v>5</v>
      </c>
      <c r="U4" s="28" t="s">
        <v>6</v>
      </c>
      <c r="V4" s="22" t="s">
        <v>7</v>
      </c>
      <c r="W4" s="28" t="s">
        <v>8</v>
      </c>
      <c r="X4" s="28" t="s">
        <v>9</v>
      </c>
      <c r="Y4" s="28" t="s">
        <v>6</v>
      </c>
      <c r="Z4" s="22" t="s">
        <v>7</v>
      </c>
      <c r="AA4" s="28" t="s">
        <v>8</v>
      </c>
      <c r="AB4" s="28" t="s">
        <v>9</v>
      </c>
    </row>
    <row r="5" spans="1:28" x14ac:dyDescent="0.25">
      <c r="A5" t="s">
        <v>10</v>
      </c>
      <c r="B5" s="22"/>
      <c r="C5" s="3">
        <v>-0.85816103016840339</v>
      </c>
      <c r="D5" t="s">
        <v>12</v>
      </c>
      <c r="E5" s="3">
        <v>0.16633469825326994</v>
      </c>
      <c r="F5" s="3">
        <v>2.4795109920816572E-7</v>
      </c>
      <c r="H5" t="s">
        <v>10</v>
      </c>
      <c r="I5" s="22" t="s">
        <v>11</v>
      </c>
      <c r="J5" s="3">
        <v>-3.6449468469849933</v>
      </c>
      <c r="K5" t="s">
        <v>12</v>
      </c>
      <c r="L5" s="3">
        <v>0.46505924675291826</v>
      </c>
      <c r="M5" s="3">
        <v>4.6629367034256575E-15</v>
      </c>
      <c r="N5" s="3">
        <v>3.587615267355909</v>
      </c>
      <c r="O5" t="s">
        <v>12</v>
      </c>
      <c r="P5" s="3">
        <v>0.58522061304239259</v>
      </c>
      <c r="Q5" s="3">
        <v>8.7678353466458248E-10</v>
      </c>
      <c r="S5" t="s">
        <v>10</v>
      </c>
      <c r="T5" s="22" t="s">
        <v>11</v>
      </c>
      <c r="U5" s="3">
        <v>-21.623389345594273</v>
      </c>
      <c r="V5" t="s">
        <v>14</v>
      </c>
      <c r="W5" s="3">
        <v>22.308398544461149</v>
      </c>
      <c r="X5" s="3">
        <v>0.33239869005579337</v>
      </c>
      <c r="Y5" s="3">
        <v>30.853217609844222</v>
      </c>
      <c r="Z5" t="s">
        <v>14</v>
      </c>
      <c r="AA5" s="3">
        <v>21.422514978700367</v>
      </c>
      <c r="AB5" s="3">
        <v>0.14980406958837333</v>
      </c>
    </row>
    <row r="6" spans="1:28" x14ac:dyDescent="0.25">
      <c r="A6" t="s">
        <v>47</v>
      </c>
      <c r="B6" s="22"/>
      <c r="C6" s="3">
        <v>-1.3711876150170756</v>
      </c>
      <c r="D6" t="s">
        <v>12</v>
      </c>
      <c r="E6" s="3">
        <v>0.11240122276622086</v>
      </c>
      <c r="F6" s="3">
        <v>0</v>
      </c>
      <c r="H6" t="s">
        <v>47</v>
      </c>
      <c r="I6" s="22" t="s">
        <v>11</v>
      </c>
      <c r="J6" s="3">
        <v>-3.1814051831954981</v>
      </c>
      <c r="K6" t="s">
        <v>12</v>
      </c>
      <c r="L6" s="3">
        <v>0.40441253554671874</v>
      </c>
      <c r="M6" s="3">
        <v>3.5527136788005009E-15</v>
      </c>
      <c r="N6" s="3">
        <v>1.5716377651928157</v>
      </c>
      <c r="O6" t="s">
        <v>12</v>
      </c>
      <c r="P6" s="3">
        <v>0.42985053199179574</v>
      </c>
      <c r="Q6" s="3">
        <v>2.5593929557565787E-4</v>
      </c>
      <c r="S6" t="s">
        <v>47</v>
      </c>
      <c r="T6" s="22" t="s">
        <v>11</v>
      </c>
      <c r="U6" s="3">
        <v>-15.751975209037766</v>
      </c>
      <c r="V6" t="s">
        <v>14</v>
      </c>
      <c r="W6" s="3">
        <v>16.750098722249579</v>
      </c>
      <c r="X6" s="3">
        <v>0.34700683956121647</v>
      </c>
      <c r="Y6" s="3">
        <v>13.666260911158346</v>
      </c>
      <c r="Z6" t="s">
        <v>12</v>
      </c>
      <c r="AA6" s="3">
        <v>8.9785325167432042</v>
      </c>
      <c r="AB6" s="3">
        <v>5.8964816093864947E-4</v>
      </c>
    </row>
    <row r="7" spans="1:28" x14ac:dyDescent="0.25">
      <c r="A7" t="s">
        <v>54</v>
      </c>
      <c r="B7" s="22"/>
      <c r="C7" s="3">
        <v>-0.5311704463332102</v>
      </c>
      <c r="D7" t="s">
        <v>12</v>
      </c>
      <c r="E7" s="3">
        <v>0.1606593400835882</v>
      </c>
      <c r="F7" s="3">
        <v>9.4573634794414829E-4</v>
      </c>
      <c r="H7" t="s">
        <v>54</v>
      </c>
      <c r="I7" s="22" t="s">
        <v>11</v>
      </c>
      <c r="J7" s="3">
        <v>-0.55109807132109445</v>
      </c>
      <c r="K7" t="s">
        <v>14</v>
      </c>
      <c r="L7" s="3">
        <v>0.48308935469202319</v>
      </c>
      <c r="M7" s="3">
        <v>0.25396200476747999</v>
      </c>
      <c r="N7" s="3">
        <v>2.6802780426578896</v>
      </c>
      <c r="O7" t="s">
        <v>12</v>
      </c>
      <c r="P7" s="3">
        <v>0.59594300200908612</v>
      </c>
      <c r="Q7" s="3">
        <v>6.8743930430326117E-6</v>
      </c>
      <c r="S7" t="s">
        <v>54</v>
      </c>
      <c r="T7" s="22" t="s">
        <v>11</v>
      </c>
      <c r="U7" s="3">
        <v>-2.6553316247171166</v>
      </c>
      <c r="V7" t="s">
        <v>14</v>
      </c>
      <c r="W7" s="3">
        <v>4.2827642112666675</v>
      </c>
      <c r="X7" s="3">
        <v>0.53525504852560712</v>
      </c>
      <c r="Y7" s="3">
        <v>18.523038631741461</v>
      </c>
      <c r="Z7" t="s">
        <v>12</v>
      </c>
      <c r="AA7" s="3">
        <v>10.857884864582408</v>
      </c>
      <c r="AB7" s="3">
        <v>4.4894877914636311E-3</v>
      </c>
    </row>
    <row r="8" spans="1:28" x14ac:dyDescent="0.25">
      <c r="A8" t="s">
        <v>48</v>
      </c>
      <c r="B8" s="22"/>
      <c r="C8" s="3">
        <v>3.6139034904007571E-2</v>
      </c>
      <c r="D8" t="s">
        <v>14</v>
      </c>
      <c r="E8" s="3">
        <v>0.12783058209746423</v>
      </c>
      <c r="F8" s="3">
        <v>0.77739884386356417</v>
      </c>
      <c r="H8" t="s">
        <v>48</v>
      </c>
      <c r="I8" s="22" t="s">
        <v>11</v>
      </c>
      <c r="J8" s="3">
        <v>0.63739822778775934</v>
      </c>
      <c r="K8" t="s">
        <v>13</v>
      </c>
      <c r="L8" s="3">
        <v>0.26431644430489909</v>
      </c>
      <c r="M8" s="3">
        <v>1.588719651464654E-2</v>
      </c>
      <c r="N8" s="3">
        <v>0.161274662405618</v>
      </c>
      <c r="O8" t="s">
        <v>14</v>
      </c>
      <c r="P8" s="3">
        <v>2.2958096577167155</v>
      </c>
      <c r="Q8" s="3">
        <v>0.94399674667599665</v>
      </c>
      <c r="S8" t="s">
        <v>48</v>
      </c>
      <c r="T8" s="22" t="s">
        <v>11</v>
      </c>
      <c r="U8" s="3">
        <v>2.0483799383821579</v>
      </c>
      <c r="V8" t="s">
        <v>14</v>
      </c>
      <c r="W8" s="3">
        <v>3.2163885603171649</v>
      </c>
      <c r="X8" s="3">
        <v>0.52421791915798344</v>
      </c>
      <c r="Y8" s="3">
        <v>8.7103186213053068</v>
      </c>
      <c r="Z8" t="s">
        <v>12</v>
      </c>
      <c r="AA8" s="3">
        <v>4.0556006045579824</v>
      </c>
      <c r="AB8" s="3">
        <v>2.7977620220553945E-14</v>
      </c>
    </row>
    <row r="9" spans="1:28" x14ac:dyDescent="0.25">
      <c r="A9" t="s">
        <v>56</v>
      </c>
      <c r="B9" s="22"/>
      <c r="C9" s="3">
        <v>0.6156403754608043</v>
      </c>
      <c r="D9" t="s">
        <v>12</v>
      </c>
      <c r="E9" s="3">
        <v>0.21173606668120162</v>
      </c>
      <c r="F9" s="3">
        <v>3.6423264139138212E-3</v>
      </c>
      <c r="H9" t="s">
        <v>56</v>
      </c>
      <c r="I9" s="22" t="s">
        <v>11</v>
      </c>
      <c r="J9" s="3">
        <v>0.8657905798387121</v>
      </c>
      <c r="K9" t="s">
        <v>13</v>
      </c>
      <c r="L9" s="3">
        <v>0.43833684976172232</v>
      </c>
      <c r="M9" s="3">
        <v>4.8248656188312422E-2</v>
      </c>
      <c r="N9" s="3">
        <v>1.9494573903933199</v>
      </c>
      <c r="O9" t="s">
        <v>12</v>
      </c>
      <c r="P9" s="3">
        <v>0.57373886939427876</v>
      </c>
      <c r="Q9" s="3">
        <v>6.7926833601461567E-4</v>
      </c>
      <c r="S9" t="s">
        <v>56</v>
      </c>
      <c r="T9" s="22" t="s">
        <v>11</v>
      </c>
      <c r="U9" s="3">
        <v>7.3527225520594914</v>
      </c>
      <c r="V9" t="s">
        <v>14</v>
      </c>
      <c r="W9" s="3">
        <v>8.3756212594702628</v>
      </c>
      <c r="X9" s="3">
        <v>0.38001323986571833</v>
      </c>
      <c r="Y9" s="3">
        <v>16.238057702764117</v>
      </c>
      <c r="Z9" t="s">
        <v>12</v>
      </c>
      <c r="AA9" s="3">
        <v>6.3038899023108002</v>
      </c>
      <c r="AB9" s="3">
        <v>9.8649145474638544E-7</v>
      </c>
    </row>
    <row r="10" spans="1:28" x14ac:dyDescent="0.25">
      <c r="A10" t="s">
        <v>57</v>
      </c>
      <c r="B10" s="22"/>
      <c r="C10" s="3">
        <v>-0.89418595381657018</v>
      </c>
      <c r="D10" t="s">
        <v>12</v>
      </c>
      <c r="E10" s="3">
        <v>0.10291773249374617</v>
      </c>
      <c r="F10" s="3">
        <v>0</v>
      </c>
      <c r="H10" t="s">
        <v>57</v>
      </c>
      <c r="I10" s="22" t="s">
        <v>11</v>
      </c>
      <c r="J10" s="3">
        <v>-2.4254854482803863</v>
      </c>
      <c r="K10" t="s">
        <v>12</v>
      </c>
      <c r="L10" s="3">
        <v>0.32384361289711738</v>
      </c>
      <c r="M10" s="3">
        <v>6.9055872131684737E-14</v>
      </c>
      <c r="N10" s="3">
        <v>1.4764224743541896</v>
      </c>
      <c r="O10" t="s">
        <v>12</v>
      </c>
      <c r="P10" s="3">
        <v>0.27873055704047139</v>
      </c>
      <c r="Q10" s="3">
        <v>1.1775141750547391E-7</v>
      </c>
      <c r="S10" t="s">
        <v>57</v>
      </c>
      <c r="T10" s="22" t="s">
        <v>11</v>
      </c>
      <c r="U10" s="3">
        <v>-12.671283994923989</v>
      </c>
      <c r="V10" t="s">
        <v>14</v>
      </c>
      <c r="W10" s="3">
        <v>13.511293924131019</v>
      </c>
      <c r="X10" s="3">
        <v>0.34833226762386493</v>
      </c>
      <c r="Y10" s="3">
        <v>16.086479506928598</v>
      </c>
      <c r="Z10" t="s">
        <v>12</v>
      </c>
      <c r="AA10" s="3">
        <v>8.3738755632681201</v>
      </c>
      <c r="AB10" s="3">
        <v>2.291871472472895E-4</v>
      </c>
    </row>
    <row r="11" spans="1:28" x14ac:dyDescent="0.25">
      <c r="A11" t="s">
        <v>50</v>
      </c>
      <c r="B11" s="22"/>
      <c r="C11" s="3">
        <v>-3.1073134541650632E-3</v>
      </c>
      <c r="D11" t="s">
        <v>14</v>
      </c>
      <c r="E11" s="3">
        <v>0.10083432715226548</v>
      </c>
      <c r="F11" s="3">
        <v>0.97541625795325171</v>
      </c>
      <c r="H11" t="s">
        <v>50</v>
      </c>
      <c r="I11" s="22" t="s">
        <v>11</v>
      </c>
      <c r="J11" s="3">
        <v>0.2346751526260667</v>
      </c>
      <c r="K11" t="s">
        <v>14</v>
      </c>
      <c r="L11" s="3">
        <v>0.18651568076015596</v>
      </c>
      <c r="M11" s="3">
        <v>0.20831725787332189</v>
      </c>
      <c r="N11" s="3">
        <v>0.18617686092351401</v>
      </c>
      <c r="O11" t="s">
        <v>14</v>
      </c>
      <c r="P11" s="3">
        <v>1.66100605483763</v>
      </c>
      <c r="Q11" s="3">
        <v>0.9107545799836485</v>
      </c>
      <c r="S11" t="s">
        <v>50</v>
      </c>
      <c r="T11" s="22" t="s">
        <v>11</v>
      </c>
      <c r="U11" s="3">
        <v>2.7337943165912413</v>
      </c>
      <c r="V11" t="s">
        <v>14</v>
      </c>
      <c r="W11" s="3">
        <v>3.203756437132268</v>
      </c>
      <c r="X11" s="3">
        <v>0.39348795052011321</v>
      </c>
      <c r="Y11" s="3">
        <v>12.847595124871056</v>
      </c>
      <c r="Z11" t="s">
        <v>12</v>
      </c>
      <c r="AA11" s="3">
        <v>5.6723347884633792</v>
      </c>
      <c r="AB11" s="3">
        <v>5.3506886921184105E-8</v>
      </c>
    </row>
    <row r="12" spans="1:28" x14ac:dyDescent="0.25">
      <c r="A12" t="s">
        <v>15</v>
      </c>
      <c r="B12" s="22"/>
      <c r="C12" s="3">
        <v>0.45130265972402611</v>
      </c>
      <c r="D12" t="s">
        <v>12</v>
      </c>
      <c r="E12" s="3">
        <v>0.10273139919214339</v>
      </c>
      <c r="F12" s="3">
        <v>1.1177898570524647E-5</v>
      </c>
      <c r="H12" t="s">
        <v>15</v>
      </c>
      <c r="I12" s="22" t="s">
        <v>11</v>
      </c>
      <c r="J12" s="3">
        <v>0.62259116847880236</v>
      </c>
      <c r="K12" t="s">
        <v>12</v>
      </c>
      <c r="L12" s="3">
        <v>0.18992831739983279</v>
      </c>
      <c r="M12" s="3">
        <v>1.045334151892785E-3</v>
      </c>
      <c r="N12" s="3">
        <v>0.17509082791853997</v>
      </c>
      <c r="O12" t="s">
        <v>14</v>
      </c>
      <c r="P12" s="3">
        <v>1.1982811885435223</v>
      </c>
      <c r="Q12" s="3">
        <v>0.88382798847622612</v>
      </c>
      <c r="S12" t="s">
        <v>15</v>
      </c>
      <c r="T12" s="22" t="s">
        <v>11</v>
      </c>
      <c r="U12" s="3">
        <v>4.8155887650625973</v>
      </c>
      <c r="V12" t="s">
        <v>14</v>
      </c>
      <c r="W12" s="3">
        <v>5.4389218590858501</v>
      </c>
      <c r="X12" s="3">
        <v>0.37594416886464033</v>
      </c>
      <c r="Y12" s="3">
        <v>13.932082102287337</v>
      </c>
      <c r="Z12" t="s">
        <v>12</v>
      </c>
      <c r="AA12" s="3">
        <v>5.5438087881986116</v>
      </c>
      <c r="AB12" s="3">
        <v>2.6163179400739978E-8</v>
      </c>
    </row>
    <row r="13" spans="1:28" x14ac:dyDescent="0.25">
      <c r="A13" t="s">
        <v>16</v>
      </c>
      <c r="B13" s="22"/>
      <c r="C13" s="3">
        <v>0.25236684453018704</v>
      </c>
      <c r="D13" t="s">
        <v>12</v>
      </c>
      <c r="E13" s="3">
        <v>9.6622313099861926E-2</v>
      </c>
      <c r="F13" s="3">
        <v>9.0043244876767403E-3</v>
      </c>
      <c r="H13" t="s">
        <v>16</v>
      </c>
      <c r="I13" s="22" t="s">
        <v>11</v>
      </c>
      <c r="J13" s="3">
        <v>0.37419875185189694</v>
      </c>
      <c r="K13" t="s">
        <v>13</v>
      </c>
      <c r="L13" s="3">
        <v>0.17167433932391818</v>
      </c>
      <c r="M13" s="3">
        <v>2.9279622566068753E-2</v>
      </c>
      <c r="N13" s="3">
        <v>0.75451856737488743</v>
      </c>
      <c r="O13" t="s">
        <v>42</v>
      </c>
      <c r="P13" s="3">
        <v>0.41573297118185915</v>
      </c>
      <c r="Q13" s="3">
        <v>6.9537504669044958E-2</v>
      </c>
      <c r="S13" t="s">
        <v>16</v>
      </c>
      <c r="T13" s="22" t="s">
        <v>11</v>
      </c>
      <c r="U13" s="3">
        <v>3.0999494686166953</v>
      </c>
      <c r="V13" t="s">
        <v>14</v>
      </c>
      <c r="W13" s="3">
        <v>3.8241434483581003</v>
      </c>
      <c r="X13" s="3">
        <v>0.41758057699924511</v>
      </c>
      <c r="Y13" s="3">
        <v>14.863120969887952</v>
      </c>
      <c r="Z13" t="s">
        <v>12</v>
      </c>
      <c r="AA13" s="3">
        <v>6.1146999457026405</v>
      </c>
      <c r="AB13" s="3">
        <v>4.5175723184520677E-7</v>
      </c>
    </row>
    <row r="14" spans="1:28" x14ac:dyDescent="0.25">
      <c r="A14" t="s">
        <v>17</v>
      </c>
      <c r="B14" s="22"/>
      <c r="C14" s="3">
        <v>0.10347728519076319</v>
      </c>
      <c r="D14" t="s">
        <v>14</v>
      </c>
      <c r="E14" s="3">
        <v>9.372915847443021E-2</v>
      </c>
      <c r="F14" s="3">
        <v>0.26959177594285078</v>
      </c>
      <c r="H14" t="s">
        <v>17</v>
      </c>
      <c r="I14" s="22" t="s">
        <v>11</v>
      </c>
      <c r="J14" s="3">
        <v>0.67050285384122765</v>
      </c>
      <c r="K14" t="s">
        <v>12</v>
      </c>
      <c r="L14" s="3">
        <v>0.17728231811919817</v>
      </c>
      <c r="M14" s="3">
        <v>1.5549888251031874E-4</v>
      </c>
      <c r="N14" s="3">
        <v>0.51762844672355868</v>
      </c>
      <c r="O14" t="s">
        <v>14</v>
      </c>
      <c r="P14" s="3">
        <v>0.53818727245728892</v>
      </c>
      <c r="Q14" s="3">
        <v>0.33615014520381337</v>
      </c>
      <c r="S14" t="s">
        <v>17</v>
      </c>
      <c r="T14" s="22" t="s">
        <v>11</v>
      </c>
      <c r="U14" s="3">
        <v>0.91939582903731409</v>
      </c>
      <c r="V14" t="s">
        <v>14</v>
      </c>
      <c r="W14" s="3">
        <v>2.1043484111357773</v>
      </c>
      <c r="X14" s="3">
        <v>0.66218180123611736</v>
      </c>
      <c r="Y14" s="3">
        <v>13.535378438206966</v>
      </c>
      <c r="Z14" t="s">
        <v>12</v>
      </c>
      <c r="AA14" s="3">
        <v>4.1065303414708767</v>
      </c>
      <c r="AB14" s="3">
        <v>5.773159728050814E-14</v>
      </c>
    </row>
    <row r="15" spans="1:28" x14ac:dyDescent="0.25">
      <c r="A15" t="s">
        <v>18</v>
      </c>
      <c r="B15" s="22"/>
      <c r="C15" s="3">
        <v>-0.31581755120720095</v>
      </c>
      <c r="D15" t="s">
        <v>12</v>
      </c>
      <c r="E15" s="3">
        <v>0.10289249026193766</v>
      </c>
      <c r="F15" s="3">
        <v>2.1449379346620834E-3</v>
      </c>
      <c r="H15" t="s">
        <v>18</v>
      </c>
      <c r="I15" s="22" t="s">
        <v>11</v>
      </c>
      <c r="J15" s="3">
        <v>-0.32204798149727465</v>
      </c>
      <c r="K15" t="s">
        <v>14</v>
      </c>
      <c r="L15" s="3">
        <v>0.22368078467476668</v>
      </c>
      <c r="M15" s="3">
        <v>0.14993362250926845</v>
      </c>
      <c r="N15" s="3">
        <v>1.8247013176698661</v>
      </c>
      <c r="O15" t="s">
        <v>12</v>
      </c>
      <c r="P15" s="3">
        <v>0.32676262733990802</v>
      </c>
      <c r="Q15" s="3">
        <v>2.3480546396115187E-8</v>
      </c>
      <c r="S15" t="s">
        <v>18</v>
      </c>
      <c r="T15" s="22" t="s">
        <v>11</v>
      </c>
      <c r="U15" s="3">
        <v>-5.496581644058554</v>
      </c>
      <c r="V15" t="s">
        <v>14</v>
      </c>
      <c r="W15" s="3">
        <v>5.7249180383080587</v>
      </c>
      <c r="X15" s="3">
        <v>0.3369971674915746</v>
      </c>
      <c r="Y15" s="3">
        <v>18.336921365460448</v>
      </c>
      <c r="Z15" t="s">
        <v>12</v>
      </c>
      <c r="AA15" s="3">
        <v>5.8908579092429143</v>
      </c>
      <c r="AB15" s="3">
        <v>1.6278885439646729E-7</v>
      </c>
    </row>
    <row r="16" spans="1:28" x14ac:dyDescent="0.25">
      <c r="A16" t="s">
        <v>19</v>
      </c>
      <c r="B16" s="22"/>
      <c r="C16" s="3">
        <v>2.3568384107577005</v>
      </c>
      <c r="D16" t="s">
        <v>12</v>
      </c>
      <c r="E16" s="3">
        <v>9.7571718696072063E-2</v>
      </c>
      <c r="F16" s="3">
        <v>0</v>
      </c>
      <c r="H16" t="s">
        <v>19</v>
      </c>
      <c r="I16" s="22" t="s">
        <v>20</v>
      </c>
      <c r="J16" s="3">
        <v>1.7553250139284382</v>
      </c>
      <c r="K16" t="s">
        <v>12</v>
      </c>
      <c r="L16" s="3">
        <v>0.10579331429402901</v>
      </c>
      <c r="M16" s="3">
        <v>0</v>
      </c>
      <c r="N16" s="3">
        <v>0.79634248273566843</v>
      </c>
      <c r="O16" t="s">
        <v>12</v>
      </c>
      <c r="P16" s="3">
        <v>5.201788739131704E-2</v>
      </c>
      <c r="Q16" s="3">
        <v>0</v>
      </c>
      <c r="S16" t="s">
        <v>19</v>
      </c>
      <c r="T16" s="22" t="s">
        <v>20</v>
      </c>
      <c r="U16" s="3">
        <v>3.4099547111603528</v>
      </c>
      <c r="V16" t="s">
        <v>12</v>
      </c>
      <c r="W16" s="3">
        <v>1.0467973699718096</v>
      </c>
      <c r="X16" s="3">
        <v>1.1239361325741104E-3</v>
      </c>
      <c r="Y16" s="3">
        <v>1.3182666991418088</v>
      </c>
      <c r="Z16" t="s">
        <v>12</v>
      </c>
      <c r="AA16" s="3">
        <v>8.1256503790139087E-2</v>
      </c>
      <c r="AB16" s="3">
        <v>0</v>
      </c>
    </row>
    <row r="17" spans="1:28" x14ac:dyDescent="0.25">
      <c r="B17" s="22"/>
      <c r="C17" s="3" t="s">
        <v>21</v>
      </c>
      <c r="E17" s="3"/>
      <c r="F17" s="3"/>
      <c r="I17" s="22"/>
      <c r="J17" s="3" t="s">
        <v>21</v>
      </c>
      <c r="L17" s="3"/>
      <c r="M17" s="3"/>
      <c r="N17" s="3"/>
      <c r="P17" s="3"/>
      <c r="Q17" s="3"/>
      <c r="T17" s="22"/>
      <c r="U17" s="3" t="s">
        <v>21</v>
      </c>
      <c r="W17" s="3"/>
      <c r="X17" s="3"/>
      <c r="Y17" s="3"/>
      <c r="AA17" s="3"/>
      <c r="AB17" s="3"/>
    </row>
    <row r="18" spans="1:28" x14ac:dyDescent="0.25">
      <c r="A18" s="2" t="s">
        <v>4</v>
      </c>
      <c r="B18" s="22"/>
      <c r="C18" s="28" t="s">
        <v>6</v>
      </c>
      <c r="D18" s="22" t="s">
        <v>7</v>
      </c>
      <c r="E18" s="28" t="s">
        <v>8</v>
      </c>
      <c r="F18" s="28" t="s">
        <v>9</v>
      </c>
      <c r="H18" s="2" t="s">
        <v>4</v>
      </c>
      <c r="I18" s="22"/>
      <c r="J18" s="28" t="s">
        <v>6</v>
      </c>
      <c r="K18" s="22" t="s">
        <v>7</v>
      </c>
      <c r="L18" s="28" t="s">
        <v>8</v>
      </c>
      <c r="M18" s="28" t="s">
        <v>9</v>
      </c>
      <c r="N18" s="28"/>
      <c r="O18" s="22"/>
      <c r="P18" s="28"/>
      <c r="Q18" s="28"/>
      <c r="S18" s="2" t="s">
        <v>4</v>
      </c>
      <c r="T18" s="22"/>
      <c r="U18" s="28" t="s">
        <v>6</v>
      </c>
      <c r="V18" s="22" t="s">
        <v>7</v>
      </c>
      <c r="W18" s="28" t="s">
        <v>8</v>
      </c>
      <c r="X18" s="28" t="s">
        <v>9</v>
      </c>
      <c r="Y18" s="28"/>
      <c r="Z18" s="22"/>
      <c r="AA18" s="28"/>
      <c r="AB18" s="28"/>
    </row>
    <row r="19" spans="1:28" x14ac:dyDescent="0.25">
      <c r="A19" t="s">
        <v>22</v>
      </c>
      <c r="B19" s="22"/>
      <c r="C19" s="3">
        <v>-0.49631680751861573</v>
      </c>
      <c r="D19" t="s">
        <v>12</v>
      </c>
      <c r="E19" s="3">
        <v>6.0447198918597338E-2</v>
      </c>
      <c r="F19" s="3">
        <v>2.2204460492503131E-16</v>
      </c>
      <c r="H19" t="s">
        <v>22</v>
      </c>
      <c r="I19" s="22"/>
      <c r="J19" s="3">
        <v>-0.42641748764984583</v>
      </c>
      <c r="K19" t="s">
        <v>12</v>
      </c>
      <c r="L19" s="3">
        <v>2.0673922055035394E-2</v>
      </c>
      <c r="M19" s="3">
        <v>0</v>
      </c>
      <c r="N19" s="3"/>
      <c r="P19" s="3"/>
      <c r="Q19" s="3"/>
      <c r="S19" t="s">
        <v>22</v>
      </c>
      <c r="T19" s="22"/>
      <c r="U19" s="3">
        <v>-1.4079837617350897</v>
      </c>
      <c r="V19" t="s">
        <v>12</v>
      </c>
      <c r="W19" s="3">
        <v>0.17771401764723932</v>
      </c>
      <c r="X19" s="3">
        <v>2.2204460492503131E-15</v>
      </c>
      <c r="Y19" s="3"/>
      <c r="AA19" s="3"/>
      <c r="AB19" s="3"/>
    </row>
    <row r="20" spans="1:28" x14ac:dyDescent="0.25">
      <c r="B20" s="22"/>
      <c r="C20" s="3"/>
      <c r="E20" s="3"/>
      <c r="F20" s="3"/>
      <c r="I20" s="22"/>
      <c r="J20" s="3"/>
      <c r="L20" s="3"/>
      <c r="M20" s="3"/>
      <c r="N20" s="3"/>
      <c r="P20" s="3"/>
      <c r="Q20" s="3"/>
      <c r="T20" s="22"/>
      <c r="U20" s="3"/>
      <c r="W20" s="3"/>
      <c r="X20" s="3"/>
      <c r="Y20" s="3"/>
      <c r="AA20" s="3"/>
      <c r="AB20" s="3"/>
    </row>
    <row r="21" spans="1:28" x14ac:dyDescent="0.25">
      <c r="A21" t="s">
        <v>23</v>
      </c>
      <c r="B21" s="17"/>
      <c r="C21" s="3"/>
      <c r="E21" s="3"/>
      <c r="F21" s="3"/>
      <c r="H21" t="s">
        <v>23</v>
      </c>
      <c r="I21" s="17"/>
      <c r="J21" s="3"/>
      <c r="L21" s="3"/>
      <c r="M21" s="3"/>
      <c r="N21" s="3"/>
      <c r="P21" s="3"/>
      <c r="Q21" s="3"/>
      <c r="S21" t="s">
        <v>23</v>
      </c>
      <c r="T21" s="17"/>
      <c r="U21" s="3"/>
      <c r="W21" s="3"/>
      <c r="X21" s="3"/>
      <c r="Y21" s="3"/>
      <c r="AA21" s="3"/>
      <c r="AB21" s="3"/>
    </row>
    <row r="22" spans="1:28" x14ac:dyDescent="0.25">
      <c r="A22" t="s">
        <v>24</v>
      </c>
      <c r="B22" s="46">
        <v>-2785.1026856086005</v>
      </c>
      <c r="C22" s="47"/>
      <c r="E22" s="3"/>
      <c r="F22" s="3"/>
      <c r="H22" t="s">
        <v>24</v>
      </c>
      <c r="I22" s="46">
        <v>-2146.048329094785</v>
      </c>
      <c r="J22" s="47"/>
      <c r="L22" s="3"/>
      <c r="M22" s="3"/>
      <c r="N22" s="3"/>
      <c r="P22" s="3"/>
      <c r="Q22" s="3"/>
      <c r="S22" t="s">
        <v>24</v>
      </c>
      <c r="T22" s="46">
        <v>-2019.2407449971338</v>
      </c>
      <c r="U22" s="47"/>
      <c r="W22" s="3"/>
      <c r="X22" s="3"/>
      <c r="Y22" s="3"/>
      <c r="AA22" s="3"/>
      <c r="AB22" s="3"/>
    </row>
    <row r="23" spans="1:28" x14ac:dyDescent="0.25">
      <c r="A23" t="s">
        <v>25</v>
      </c>
      <c r="B23" s="46">
        <v>-3907.2678853923703</v>
      </c>
      <c r="C23" s="47"/>
      <c r="E23" s="3"/>
      <c r="F23" s="3"/>
      <c r="H23" t="s">
        <v>25</v>
      </c>
      <c r="I23" s="46">
        <v>-3907.2678853923703</v>
      </c>
      <c r="J23" s="47"/>
      <c r="L23" s="3"/>
      <c r="M23" s="3"/>
      <c r="N23" s="3"/>
      <c r="P23" s="3"/>
      <c r="Q23" s="3"/>
      <c r="S23" t="s">
        <v>25</v>
      </c>
      <c r="T23" s="46">
        <v>-3907.2678853923703</v>
      </c>
      <c r="U23" s="47"/>
      <c r="W23" s="3"/>
      <c r="X23" s="3"/>
      <c r="Y23" s="3"/>
      <c r="AA23" s="3"/>
      <c r="AB23" s="3"/>
    </row>
    <row r="24" spans="1:28" x14ac:dyDescent="0.25">
      <c r="A24" t="s">
        <v>26</v>
      </c>
      <c r="B24" s="42">
        <v>0.28719945309587624</v>
      </c>
      <c r="C24" s="43"/>
      <c r="E24" s="3"/>
      <c r="F24" s="3"/>
      <c r="H24" t="s">
        <v>26</v>
      </c>
      <c r="I24" s="42">
        <v>0.45075474934340787</v>
      </c>
      <c r="J24" s="43"/>
      <c r="L24" s="3"/>
      <c r="M24" s="3"/>
      <c r="N24" s="3"/>
      <c r="P24" s="3"/>
      <c r="Q24" s="3"/>
      <c r="S24" t="s">
        <v>26</v>
      </c>
      <c r="T24" s="42">
        <v>0.48320903397839066</v>
      </c>
      <c r="U24" s="43"/>
      <c r="W24" s="3"/>
      <c r="X24" s="3"/>
      <c r="Y24" s="3"/>
      <c r="AA24" s="3"/>
      <c r="AB24" s="3"/>
    </row>
    <row r="25" spans="1:28" x14ac:dyDescent="0.25">
      <c r="A25" t="s">
        <v>27</v>
      </c>
      <c r="B25" s="42">
        <v>0.48522379629449525</v>
      </c>
      <c r="C25" s="43"/>
      <c r="E25" s="3"/>
      <c r="F25" s="3"/>
      <c r="H25" t="s">
        <v>27</v>
      </c>
      <c r="I25" s="42">
        <v>0.57231571290168859</v>
      </c>
      <c r="J25" s="43"/>
      <c r="L25" s="3"/>
      <c r="M25" s="3"/>
      <c r="N25" s="3"/>
      <c r="P25" s="3"/>
      <c r="Q25" s="3"/>
      <c r="S25" t="s">
        <v>27</v>
      </c>
      <c r="T25" s="42">
        <v>0.59096605664881852</v>
      </c>
      <c r="U25" s="43"/>
      <c r="W25" s="3"/>
      <c r="X25" s="3"/>
      <c r="Y25" s="3"/>
      <c r="AA25" s="3"/>
      <c r="AB25" s="3"/>
    </row>
    <row r="26" spans="1:28" x14ac:dyDescent="0.25">
      <c r="A26" t="s">
        <v>77</v>
      </c>
      <c r="B26" s="42">
        <v>1.5728514252999442</v>
      </c>
      <c r="C26" s="43"/>
      <c r="E26" s="3"/>
      <c r="F26" s="3"/>
      <c r="H26" t="s">
        <v>77</v>
      </c>
      <c r="I26" s="42">
        <v>1.2203756768379905</v>
      </c>
      <c r="J26" s="43"/>
      <c r="L26" s="3"/>
      <c r="M26" s="3"/>
      <c r="N26" s="3"/>
      <c r="P26" s="3"/>
      <c r="Q26" s="3"/>
      <c r="S26" t="s">
        <v>77</v>
      </c>
      <c r="T26" s="42">
        <v>1.1861949100602214</v>
      </c>
      <c r="U26" s="43"/>
      <c r="W26" s="3"/>
      <c r="X26" s="3"/>
      <c r="Y26" s="3"/>
      <c r="AA26" s="3"/>
      <c r="AB26" s="3"/>
    </row>
    <row r="27" spans="1:28" x14ac:dyDescent="0.25">
      <c r="A27" t="s">
        <v>78</v>
      </c>
      <c r="B27" s="42">
        <v>1.5954203967127982</v>
      </c>
      <c r="C27" s="43"/>
      <c r="E27" s="3"/>
      <c r="F27" s="3"/>
      <c r="H27" t="s">
        <v>78</v>
      </c>
      <c r="I27" s="42">
        <v>1.2637775449396331</v>
      </c>
      <c r="J27" s="43"/>
      <c r="L27" s="3"/>
      <c r="M27" s="3"/>
      <c r="N27" s="3"/>
      <c r="P27" s="3"/>
      <c r="Q27" s="3"/>
      <c r="S27" t="s">
        <v>78</v>
      </c>
      <c r="T27" s="42">
        <v>1.3441777099502006</v>
      </c>
      <c r="U27" s="43"/>
      <c r="W27" s="3"/>
      <c r="X27" s="3"/>
      <c r="Y27" s="3"/>
      <c r="AA27" s="3"/>
      <c r="AB27" s="3"/>
    </row>
    <row r="28" spans="1:28" x14ac:dyDescent="0.25">
      <c r="A28" s="18" t="s">
        <v>39</v>
      </c>
      <c r="B28" s="44">
        <v>3558</v>
      </c>
      <c r="C28" s="45"/>
      <c r="E28" s="3"/>
      <c r="F28" s="3"/>
      <c r="H28" s="18" t="s">
        <v>39</v>
      </c>
      <c r="I28" s="44">
        <v>3558</v>
      </c>
      <c r="J28" s="45"/>
      <c r="L28" s="3"/>
      <c r="M28" s="3"/>
      <c r="N28" s="3"/>
      <c r="P28" s="3"/>
      <c r="Q28" s="3"/>
      <c r="S28" s="18" t="s">
        <v>39</v>
      </c>
      <c r="T28" s="44">
        <v>3558</v>
      </c>
      <c r="U28" s="45"/>
      <c r="W28" s="3"/>
      <c r="X28" s="3"/>
      <c r="Y28" s="3"/>
      <c r="AA28" s="3"/>
      <c r="AB28" s="3"/>
    </row>
    <row r="29" spans="1:28" x14ac:dyDescent="0.25">
      <c r="A29" s="18" t="s">
        <v>41</v>
      </c>
      <c r="B29" s="44">
        <v>593</v>
      </c>
      <c r="C29" s="45"/>
      <c r="E29" s="3"/>
      <c r="F29" s="3"/>
      <c r="H29" s="18" t="s">
        <v>41</v>
      </c>
      <c r="I29" s="44">
        <v>593</v>
      </c>
      <c r="J29" s="45"/>
      <c r="L29" s="3"/>
      <c r="M29" s="3"/>
      <c r="N29" s="3"/>
      <c r="P29" s="3"/>
      <c r="Q29" s="3"/>
      <c r="S29" s="18" t="s">
        <v>41</v>
      </c>
      <c r="T29" s="44">
        <v>593</v>
      </c>
      <c r="U29" s="45"/>
      <c r="W29" s="3"/>
      <c r="X29" s="3"/>
      <c r="Y29" s="3"/>
      <c r="AA29" s="3"/>
      <c r="AB29" s="3"/>
    </row>
    <row r="30" spans="1:28" x14ac:dyDescent="0.25">
      <c r="A30" s="18" t="s">
        <v>40</v>
      </c>
      <c r="B30" s="44">
        <v>13</v>
      </c>
      <c r="C30" s="45"/>
      <c r="E30" s="3"/>
      <c r="F30" s="3"/>
      <c r="H30" s="18" t="s">
        <v>40</v>
      </c>
      <c r="I30" s="44">
        <v>25</v>
      </c>
      <c r="J30" s="45"/>
      <c r="L30" s="3"/>
      <c r="M30" s="3"/>
      <c r="N30" s="3"/>
      <c r="P30" s="3"/>
      <c r="Q30" s="3"/>
      <c r="S30" s="18" t="s">
        <v>40</v>
      </c>
      <c r="T30" s="44">
        <v>91</v>
      </c>
      <c r="U30" s="45"/>
      <c r="W30" s="3"/>
      <c r="X30" s="3"/>
      <c r="Y30" s="3"/>
      <c r="AA30" s="3"/>
      <c r="AB30" s="3"/>
    </row>
    <row r="31" spans="1:28" x14ac:dyDescent="0.25">
      <c r="A31" t="s">
        <v>28</v>
      </c>
      <c r="B31" s="17"/>
      <c r="C31" s="3"/>
      <c r="E31" s="3"/>
      <c r="F31" s="3"/>
      <c r="I31" s="17"/>
      <c r="J31" s="3"/>
      <c r="L31" s="3"/>
      <c r="M31" s="3"/>
      <c r="N31" s="3"/>
      <c r="P31" s="3"/>
      <c r="Q31" s="3"/>
      <c r="T31" s="17"/>
      <c r="U31" s="3"/>
      <c r="W31" s="3"/>
      <c r="X31" s="3"/>
      <c r="Y31" s="3"/>
      <c r="AA31" s="3"/>
      <c r="AB31" s="3"/>
    </row>
    <row r="32" spans="1:28" x14ac:dyDescent="0.25">
      <c r="A32" t="s">
        <v>29</v>
      </c>
      <c r="B32" s="2" t="s">
        <v>30</v>
      </c>
      <c r="C32" s="3"/>
      <c r="E32" s="3"/>
      <c r="F32" s="3"/>
      <c r="H32" t="s">
        <v>29</v>
      </c>
      <c r="I32" s="2" t="s">
        <v>70</v>
      </c>
      <c r="J32" s="3"/>
      <c r="L32" s="3"/>
      <c r="M32" s="3"/>
      <c r="N32" s="3"/>
      <c r="P32" s="3"/>
      <c r="Q32" s="3"/>
      <c r="S32" t="s">
        <v>29</v>
      </c>
      <c r="T32" s="2" t="s">
        <v>70</v>
      </c>
      <c r="U32" s="3"/>
      <c r="W32" s="3"/>
      <c r="X32" s="3"/>
      <c r="Y32" s="3"/>
      <c r="AA32" s="3"/>
      <c r="AB32" s="3"/>
    </row>
    <row r="33" spans="1:50" x14ac:dyDescent="0.25">
      <c r="A33" t="s">
        <v>33</v>
      </c>
      <c r="B33" s="2" t="s">
        <v>34</v>
      </c>
      <c r="C33" s="3"/>
      <c r="E33" s="3"/>
      <c r="F33" s="3"/>
      <c r="H33" t="s">
        <v>31</v>
      </c>
      <c r="I33" s="2" t="s">
        <v>32</v>
      </c>
      <c r="J33" s="3"/>
      <c r="L33" s="3"/>
      <c r="M33" s="3"/>
      <c r="N33" s="3"/>
      <c r="P33" s="3"/>
      <c r="Q33" s="3"/>
      <c r="S33" t="s">
        <v>31</v>
      </c>
      <c r="T33" s="2" t="s">
        <v>32</v>
      </c>
      <c r="U33" s="3"/>
      <c r="W33" s="3"/>
      <c r="X33" s="3"/>
      <c r="Y33" s="3"/>
      <c r="AA33" s="3"/>
      <c r="AB33" s="3"/>
    </row>
    <row r="34" spans="1:50" x14ac:dyDescent="0.25">
      <c r="A34" t="s">
        <v>35</v>
      </c>
      <c r="B34" s="2" t="s">
        <v>36</v>
      </c>
      <c r="C34" s="3"/>
      <c r="E34" s="3"/>
      <c r="F34" s="3"/>
      <c r="H34" t="s">
        <v>33</v>
      </c>
      <c r="I34" s="2" t="s">
        <v>34</v>
      </c>
      <c r="J34" s="3"/>
      <c r="L34" s="3"/>
      <c r="M34" s="3"/>
      <c r="N34" s="3"/>
      <c r="P34" s="3"/>
      <c r="Q34" s="3"/>
      <c r="S34" t="s">
        <v>33</v>
      </c>
      <c r="T34" s="2" t="s">
        <v>34</v>
      </c>
      <c r="U34" s="3"/>
      <c r="W34" s="3"/>
      <c r="X34" s="3"/>
      <c r="Y34" s="3"/>
      <c r="AA34" s="3"/>
      <c r="AB34" s="3"/>
    </row>
    <row r="35" spans="1:50" x14ac:dyDescent="0.25">
      <c r="A35" t="s">
        <v>37</v>
      </c>
      <c r="B35" s="2" t="s">
        <v>38</v>
      </c>
      <c r="C35" s="3"/>
      <c r="E35" s="3"/>
      <c r="F35" s="3"/>
      <c r="H35" t="s">
        <v>35</v>
      </c>
      <c r="I35" s="2" t="s">
        <v>36</v>
      </c>
      <c r="J35" s="3"/>
      <c r="L35" s="3"/>
      <c r="M35" s="3"/>
      <c r="N35" s="3"/>
      <c r="P35" s="3"/>
      <c r="Q35" s="3"/>
      <c r="S35" t="s">
        <v>35</v>
      </c>
      <c r="T35" s="2" t="s">
        <v>36</v>
      </c>
      <c r="U35" s="3"/>
      <c r="W35" s="3"/>
      <c r="X35" s="3"/>
      <c r="Y35" s="3"/>
      <c r="AA35" s="3"/>
      <c r="AB35" s="3"/>
    </row>
    <row r="36" spans="1:50" x14ac:dyDescent="0.25">
      <c r="H36" t="s">
        <v>37</v>
      </c>
      <c r="I36" s="2" t="s">
        <v>79</v>
      </c>
      <c r="J36" s="3"/>
      <c r="L36" s="3"/>
      <c r="M36" s="3"/>
      <c r="N36" s="3"/>
      <c r="P36" s="3"/>
      <c r="Q36" s="3"/>
      <c r="S36" t="s">
        <v>37</v>
      </c>
      <c r="T36" s="2" t="s">
        <v>79</v>
      </c>
      <c r="U36" s="3"/>
      <c r="W36" s="3"/>
      <c r="X36" s="3"/>
      <c r="Y36" s="3"/>
      <c r="AA36" s="3"/>
      <c r="AB36" s="3"/>
    </row>
    <row r="37" spans="1:50" x14ac:dyDescent="0.25">
      <c r="A37" t="s">
        <v>45</v>
      </c>
      <c r="B37" t="s">
        <v>1</v>
      </c>
      <c r="C37" s="3"/>
      <c r="E37" s="3"/>
      <c r="F37" s="3"/>
      <c r="G37" s="3" t="s">
        <v>28</v>
      </c>
      <c r="I37" s="3"/>
      <c r="J37" s="3"/>
      <c r="K37" s="3"/>
      <c r="M37" s="3"/>
      <c r="N37" s="3"/>
      <c r="O37" s="3"/>
      <c r="Q37" s="3"/>
      <c r="R37" s="3"/>
      <c r="S37" s="3"/>
      <c r="U37" s="3"/>
      <c r="V37" s="3"/>
      <c r="W37" s="3"/>
      <c r="Y37" s="3"/>
      <c r="Z37" s="3"/>
      <c r="AA37" s="3"/>
      <c r="AC37" s="3"/>
      <c r="AD37" s="3"/>
      <c r="AE37" s="3"/>
      <c r="AG37" s="3"/>
      <c r="AH37" s="3"/>
      <c r="AI37" s="3"/>
      <c r="AK37" s="3"/>
      <c r="AL37" s="3"/>
      <c r="AM37" s="3"/>
      <c r="AO37" s="3"/>
      <c r="AP37" s="3"/>
      <c r="AQ37" s="3"/>
      <c r="AS37" s="3"/>
      <c r="AT37" s="3"/>
      <c r="AU37" s="3"/>
      <c r="AW37" s="3"/>
      <c r="AX37" s="3"/>
    </row>
    <row r="38" spans="1:50" x14ac:dyDescent="0.25">
      <c r="B38" s="22"/>
      <c r="C38" s="3"/>
      <c r="E38" s="3"/>
      <c r="F38" s="3"/>
      <c r="G38" s="3" t="s">
        <v>71</v>
      </c>
      <c r="I38" s="3"/>
      <c r="J38" s="3"/>
      <c r="K38" s="3"/>
      <c r="M38" s="3"/>
      <c r="N38" s="3"/>
      <c r="O38" s="3"/>
      <c r="Q38" s="3"/>
      <c r="R38" s="3"/>
      <c r="S38" s="3"/>
      <c r="U38" s="3"/>
      <c r="V38" s="3"/>
      <c r="W38" s="3"/>
      <c r="Y38" s="3"/>
      <c r="Z38" s="3"/>
      <c r="AA38" s="3"/>
      <c r="AC38" s="3"/>
      <c r="AD38" s="3"/>
      <c r="AE38" s="3"/>
      <c r="AG38" s="3"/>
      <c r="AH38" s="3"/>
      <c r="AI38" s="3"/>
      <c r="AK38" s="3"/>
      <c r="AL38" s="3"/>
      <c r="AM38" s="3"/>
      <c r="AO38" s="3"/>
      <c r="AP38" s="3"/>
      <c r="AQ38" s="3"/>
      <c r="AS38" s="3"/>
      <c r="AT38" s="3"/>
      <c r="AU38" s="3"/>
      <c r="AW38" s="3"/>
      <c r="AX38" s="3"/>
    </row>
    <row r="39" spans="1:50" x14ac:dyDescent="0.25">
      <c r="B39" s="22"/>
      <c r="C39" s="3"/>
      <c r="E39" s="3"/>
      <c r="F39" s="3"/>
      <c r="G39" s="3" t="s">
        <v>58</v>
      </c>
      <c r="I39" s="3"/>
      <c r="J39" s="3"/>
      <c r="K39" s="3" t="s">
        <v>59</v>
      </c>
      <c r="M39" s="3"/>
      <c r="N39" s="3"/>
      <c r="O39" s="3" t="s">
        <v>60</v>
      </c>
      <c r="Q39" s="3"/>
      <c r="R39" s="3"/>
      <c r="S39" s="3" t="s">
        <v>68</v>
      </c>
      <c r="U39" s="3"/>
      <c r="V39" s="3"/>
      <c r="W39" s="3" t="s">
        <v>61</v>
      </c>
      <c r="Y39" s="3"/>
      <c r="Z39" s="3"/>
      <c r="AA39" s="3" t="s">
        <v>62</v>
      </c>
      <c r="AC39" s="3"/>
      <c r="AD39" s="3"/>
      <c r="AE39" s="3" t="s">
        <v>63</v>
      </c>
      <c r="AG39" s="3"/>
      <c r="AH39" s="3"/>
      <c r="AI39" s="3" t="s">
        <v>64</v>
      </c>
      <c r="AK39" s="3"/>
      <c r="AL39" s="3"/>
      <c r="AM39" s="3" t="s">
        <v>65</v>
      </c>
      <c r="AO39" s="3"/>
      <c r="AP39" s="3"/>
      <c r="AQ39" s="3" t="s">
        <v>66</v>
      </c>
      <c r="AS39" s="3"/>
      <c r="AT39" s="3"/>
      <c r="AU39" s="3" t="s">
        <v>67</v>
      </c>
      <c r="AW39" s="3"/>
      <c r="AX39" s="3"/>
    </row>
    <row r="40" spans="1:50" x14ac:dyDescent="0.25">
      <c r="A40" s="2" t="s">
        <v>4</v>
      </c>
      <c r="B40" s="22"/>
      <c r="C40" s="28" t="s">
        <v>6</v>
      </c>
      <c r="D40" s="22" t="s">
        <v>7</v>
      </c>
      <c r="E40" s="28" t="s">
        <v>8</v>
      </c>
      <c r="F40" s="28" t="s">
        <v>9</v>
      </c>
      <c r="G40" s="28" t="s">
        <v>6</v>
      </c>
      <c r="H40" s="22" t="s">
        <v>7</v>
      </c>
      <c r="I40" s="28" t="s">
        <v>8</v>
      </c>
      <c r="J40" s="28" t="s">
        <v>9</v>
      </c>
      <c r="K40" s="28" t="s">
        <v>6</v>
      </c>
      <c r="L40" s="22" t="s">
        <v>7</v>
      </c>
      <c r="M40" s="28" t="s">
        <v>8</v>
      </c>
      <c r="N40" s="28" t="s">
        <v>9</v>
      </c>
      <c r="O40" s="28" t="s">
        <v>6</v>
      </c>
      <c r="P40" s="22" t="s">
        <v>7</v>
      </c>
      <c r="Q40" s="28" t="s">
        <v>8</v>
      </c>
      <c r="R40" s="28" t="s">
        <v>9</v>
      </c>
      <c r="S40" s="28" t="s">
        <v>6</v>
      </c>
      <c r="T40" s="22" t="s">
        <v>7</v>
      </c>
      <c r="U40" s="28" t="s">
        <v>8</v>
      </c>
      <c r="V40" s="28" t="s">
        <v>9</v>
      </c>
      <c r="W40" s="28" t="s">
        <v>6</v>
      </c>
      <c r="X40" s="22" t="s">
        <v>7</v>
      </c>
      <c r="Y40" s="28" t="s">
        <v>8</v>
      </c>
      <c r="Z40" s="28" t="s">
        <v>9</v>
      </c>
      <c r="AA40" s="28" t="s">
        <v>6</v>
      </c>
      <c r="AB40" s="22" t="s">
        <v>7</v>
      </c>
      <c r="AC40" s="28" t="s">
        <v>8</v>
      </c>
      <c r="AD40" s="28" t="s">
        <v>9</v>
      </c>
      <c r="AE40" s="28" t="s">
        <v>6</v>
      </c>
      <c r="AF40" s="22" t="s">
        <v>7</v>
      </c>
      <c r="AG40" s="28" t="s">
        <v>8</v>
      </c>
      <c r="AH40" s="28" t="s">
        <v>9</v>
      </c>
      <c r="AI40" s="28" t="s">
        <v>6</v>
      </c>
      <c r="AJ40" s="22" t="s">
        <v>7</v>
      </c>
      <c r="AK40" s="28" t="s">
        <v>8</v>
      </c>
      <c r="AL40" s="28" t="s">
        <v>9</v>
      </c>
      <c r="AM40" s="28" t="s">
        <v>6</v>
      </c>
      <c r="AN40" s="22" t="s">
        <v>7</v>
      </c>
      <c r="AO40" s="28" t="s">
        <v>8</v>
      </c>
      <c r="AP40" s="28" t="s">
        <v>9</v>
      </c>
      <c r="AQ40" s="28" t="s">
        <v>6</v>
      </c>
      <c r="AR40" s="22" t="s">
        <v>7</v>
      </c>
      <c r="AS40" s="28" t="s">
        <v>8</v>
      </c>
      <c r="AT40" s="28" t="s">
        <v>9</v>
      </c>
      <c r="AU40" s="28" t="s">
        <v>6</v>
      </c>
      <c r="AV40" s="22" t="s">
        <v>7</v>
      </c>
      <c r="AW40" s="28" t="s">
        <v>8</v>
      </c>
      <c r="AX40" s="28" t="s">
        <v>9</v>
      </c>
    </row>
    <row r="41" spans="1:50" x14ac:dyDescent="0.25">
      <c r="A41" t="s">
        <v>10</v>
      </c>
      <c r="B41" s="22"/>
      <c r="C41" s="3">
        <v>-0.98956821977150411</v>
      </c>
      <c r="D41" t="s">
        <v>12</v>
      </c>
      <c r="E41" s="3">
        <v>0.17566438300947063</v>
      </c>
      <c r="F41" s="3">
        <v>1.7680489960980594E-8</v>
      </c>
      <c r="G41" s="3">
        <v>0.21355322931880449</v>
      </c>
      <c r="H41" t="s">
        <v>14</v>
      </c>
      <c r="I41" s="3">
        <v>0.17294765717578428</v>
      </c>
      <c r="J41" s="3">
        <v>0.21691040985330323</v>
      </c>
      <c r="K41" s="3">
        <v>1.2614556717009933</v>
      </c>
      <c r="L41" t="s">
        <v>14</v>
      </c>
      <c r="M41" s="3">
        <v>1.3001018345853852</v>
      </c>
      <c r="N41" s="3">
        <v>0.33190967891930523</v>
      </c>
      <c r="O41" s="3">
        <v>-1.4558248740367234</v>
      </c>
      <c r="P41" t="s">
        <v>14</v>
      </c>
      <c r="Q41" s="3">
        <v>1.3573370755710188</v>
      </c>
      <c r="R41" s="3">
        <v>0.28346877158476902</v>
      </c>
      <c r="S41" s="3">
        <v>-6.0000836290310548E-2</v>
      </c>
      <c r="T41" t="s">
        <v>14</v>
      </c>
      <c r="U41" s="3">
        <v>0.40687234290999419</v>
      </c>
      <c r="V41" s="3">
        <v>0.8827622757769984</v>
      </c>
      <c r="W41" s="3">
        <v>0.18681390651204413</v>
      </c>
      <c r="X41" t="s">
        <v>14</v>
      </c>
      <c r="Y41" s="3">
        <v>0.42269000321735017</v>
      </c>
      <c r="Z41" s="3">
        <v>0.65851501387553202</v>
      </c>
      <c r="AA41" s="3">
        <v>-0.16272165113109513</v>
      </c>
      <c r="AB41" t="s">
        <v>14</v>
      </c>
      <c r="AC41" s="3">
        <v>0.23775548210887648</v>
      </c>
      <c r="AD41" s="3">
        <v>0.49371783886051368</v>
      </c>
      <c r="AE41" s="3">
        <v>-0.52440335690348738</v>
      </c>
      <c r="AF41" t="s">
        <v>14</v>
      </c>
      <c r="AG41" s="3">
        <v>0.76344965504790185</v>
      </c>
      <c r="AH41" s="3">
        <v>0.49215417601062139</v>
      </c>
      <c r="AI41" s="3">
        <v>0.32165788626374686</v>
      </c>
      <c r="AJ41" t="s">
        <v>14</v>
      </c>
      <c r="AK41" s="3">
        <v>0.73049961272126318</v>
      </c>
      <c r="AL41" s="3">
        <v>0.65970109777507546</v>
      </c>
      <c r="AM41" s="3">
        <v>0.49925956303335545</v>
      </c>
      <c r="AN41" t="s">
        <v>12</v>
      </c>
      <c r="AO41" s="3">
        <v>0.17980238466141435</v>
      </c>
      <c r="AP41" s="3">
        <v>5.4911694935777522E-3</v>
      </c>
      <c r="AQ41" s="3">
        <v>-0.24719223918418565</v>
      </c>
      <c r="AR41" t="s">
        <v>14</v>
      </c>
      <c r="AS41" s="3">
        <v>0.25586842026935513</v>
      </c>
      <c r="AT41" s="3">
        <v>0.33399852799999952</v>
      </c>
      <c r="AU41" s="3">
        <v>0.1736846857557145</v>
      </c>
      <c r="AV41" t="s">
        <v>14</v>
      </c>
      <c r="AW41" s="3">
        <v>0.19487088844243589</v>
      </c>
      <c r="AX41" s="3">
        <v>0.37277853424548368</v>
      </c>
    </row>
    <row r="42" spans="1:50" x14ac:dyDescent="0.25">
      <c r="A42" t="s">
        <v>47</v>
      </c>
      <c r="B42" s="22"/>
      <c r="C42" s="3">
        <v>-1.4893149236686822</v>
      </c>
      <c r="D42" t="s">
        <v>12</v>
      </c>
      <c r="E42" s="3">
        <v>0.12103678573755099</v>
      </c>
      <c r="F42" s="3">
        <v>0</v>
      </c>
      <c r="G42" s="3">
        <v>-0.34539943175395432</v>
      </c>
      <c r="H42" t="s">
        <v>12</v>
      </c>
      <c r="I42" s="3">
        <v>0.12162605309255373</v>
      </c>
      <c r="J42" s="3">
        <v>4.5135118232475513E-3</v>
      </c>
      <c r="K42" s="3">
        <v>-0.19422959061905837</v>
      </c>
      <c r="L42" t="s">
        <v>14</v>
      </c>
      <c r="M42" s="3">
        <v>0.84205766847260766</v>
      </c>
      <c r="N42" s="3">
        <v>0.81757842612297082</v>
      </c>
      <c r="O42" s="3">
        <v>0.18829787048789673</v>
      </c>
      <c r="P42" t="s">
        <v>14</v>
      </c>
      <c r="Q42" s="3">
        <v>0.881475240992871</v>
      </c>
      <c r="R42" s="3">
        <v>0.83084594132327583</v>
      </c>
      <c r="S42" s="3">
        <v>8.3244624753232271E-2</v>
      </c>
      <c r="T42" t="s">
        <v>14</v>
      </c>
      <c r="U42" s="3">
        <v>0.27330945810006085</v>
      </c>
      <c r="V42" s="3">
        <v>0.7606859707525726</v>
      </c>
      <c r="W42" s="3">
        <v>-1.2266537250576691E-2</v>
      </c>
      <c r="X42" t="s">
        <v>14</v>
      </c>
      <c r="Y42" s="3">
        <v>0.27410907182950983</v>
      </c>
      <c r="Z42" s="3">
        <v>0.96430612488532597</v>
      </c>
      <c r="AA42" s="3">
        <v>0.11378132477174802</v>
      </c>
      <c r="AB42" t="s">
        <v>14</v>
      </c>
      <c r="AC42" s="3">
        <v>0.15898219171846867</v>
      </c>
      <c r="AD42" s="3">
        <v>0.47418527323353854</v>
      </c>
      <c r="AE42" s="3">
        <v>0.15386024654790981</v>
      </c>
      <c r="AF42" t="s">
        <v>14</v>
      </c>
      <c r="AG42" s="3">
        <v>0.51088899870046189</v>
      </c>
      <c r="AH42" s="3">
        <v>0.76329112333444371</v>
      </c>
      <c r="AI42" s="3">
        <v>-0.15447025522068433</v>
      </c>
      <c r="AJ42" t="s">
        <v>14</v>
      </c>
      <c r="AK42" s="3">
        <v>0.48744561779081746</v>
      </c>
      <c r="AL42" s="3">
        <v>0.75132144512582588</v>
      </c>
      <c r="AM42" s="3">
        <v>0.12470102292593895</v>
      </c>
      <c r="AN42" t="s">
        <v>14</v>
      </c>
      <c r="AO42" s="3">
        <v>0.12589648748354809</v>
      </c>
      <c r="AP42" s="3">
        <v>0.32192764685231268</v>
      </c>
      <c r="AQ42" s="3">
        <v>-0.29267052671879279</v>
      </c>
      <c r="AR42" t="s">
        <v>42</v>
      </c>
      <c r="AS42" s="3">
        <v>0.17438735506621711</v>
      </c>
      <c r="AT42" s="3">
        <v>9.329276780224327E-2</v>
      </c>
      <c r="AU42" s="3">
        <v>-0.19842095549808053</v>
      </c>
      <c r="AV42" t="s">
        <v>14</v>
      </c>
      <c r="AW42" s="3">
        <v>0.15591049002661292</v>
      </c>
      <c r="AX42" s="3">
        <v>0.20313891954031948</v>
      </c>
    </row>
    <row r="43" spans="1:50" x14ac:dyDescent="0.25">
      <c r="A43" t="s">
        <v>54</v>
      </c>
      <c r="B43" s="22"/>
      <c r="C43" s="3">
        <v>-0.48875160256792388</v>
      </c>
      <c r="D43" t="s">
        <v>12</v>
      </c>
      <c r="E43" s="3">
        <v>0.16971278880236076</v>
      </c>
      <c r="F43" s="3">
        <v>3.978329796722857E-3</v>
      </c>
      <c r="G43" s="3">
        <v>0.20747778933409203</v>
      </c>
      <c r="H43" t="s">
        <v>14</v>
      </c>
      <c r="I43" s="3">
        <v>0.15859593770498129</v>
      </c>
      <c r="J43" s="3">
        <v>0.19079995813288075</v>
      </c>
      <c r="K43" s="3">
        <v>-1.7402301576489543</v>
      </c>
      <c r="L43" t="s">
        <v>14</v>
      </c>
      <c r="M43" s="3">
        <v>1.1243818468192246</v>
      </c>
      <c r="N43" s="3">
        <v>0.12168932073158034</v>
      </c>
      <c r="O43" s="3">
        <v>1.7681312944306942</v>
      </c>
      <c r="P43" t="s">
        <v>14</v>
      </c>
      <c r="Q43" s="3">
        <v>1.1776823367924023</v>
      </c>
      <c r="R43" s="3">
        <v>0.13326112584297656</v>
      </c>
      <c r="S43" s="3">
        <v>-0.19983653060964196</v>
      </c>
      <c r="T43" t="s">
        <v>14</v>
      </c>
      <c r="U43" s="3">
        <v>0.41427911103131598</v>
      </c>
      <c r="V43" s="3">
        <v>0.62954190138686261</v>
      </c>
      <c r="W43" s="3">
        <v>-0.28776713902271311</v>
      </c>
      <c r="X43" t="s">
        <v>14</v>
      </c>
      <c r="Y43" s="3">
        <v>0.44909195453198753</v>
      </c>
      <c r="Z43" s="3">
        <v>0.52166852791074581</v>
      </c>
      <c r="AA43" s="3">
        <v>0.24708902713867548</v>
      </c>
      <c r="AB43" t="s">
        <v>14</v>
      </c>
      <c r="AC43" s="3">
        <v>0.19821455245576927</v>
      </c>
      <c r="AD43" s="3">
        <v>0.21255388879942805</v>
      </c>
      <c r="AE43" s="3">
        <v>-0.41873205691689336</v>
      </c>
      <c r="AF43" t="s">
        <v>14</v>
      </c>
      <c r="AG43" s="3">
        <v>0.66675265072254442</v>
      </c>
      <c r="AH43" s="3">
        <v>0.52999274706276966</v>
      </c>
      <c r="AI43" s="3">
        <v>2.517989036953671E-2</v>
      </c>
      <c r="AJ43" t="s">
        <v>14</v>
      </c>
      <c r="AK43" s="3">
        <v>0.66238577571122281</v>
      </c>
      <c r="AL43" s="3">
        <v>0.9696765708776931</v>
      </c>
      <c r="AM43" s="3">
        <v>-0.33737688092014412</v>
      </c>
      <c r="AN43" t="s">
        <v>13</v>
      </c>
      <c r="AO43" s="3">
        <v>0.1659852929295681</v>
      </c>
      <c r="AP43" s="3">
        <v>4.2095891118968609E-2</v>
      </c>
      <c r="AQ43" s="3">
        <v>0.54901796137069092</v>
      </c>
      <c r="AR43" t="s">
        <v>13</v>
      </c>
      <c r="AS43" s="3">
        <v>0.23745028991999603</v>
      </c>
      <c r="AT43" s="3">
        <v>2.0770051122800171E-2</v>
      </c>
      <c r="AU43" s="3">
        <v>0.14548765804232483</v>
      </c>
      <c r="AV43" t="s">
        <v>14</v>
      </c>
      <c r="AW43" s="3">
        <v>0.19374786280405856</v>
      </c>
      <c r="AX43" s="3">
        <v>0.45270542260475244</v>
      </c>
    </row>
    <row r="44" spans="1:50" x14ac:dyDescent="0.25">
      <c r="A44" t="s">
        <v>48</v>
      </c>
      <c r="B44" s="22"/>
      <c r="C44" s="3">
        <v>5.4806175969476401E-2</v>
      </c>
      <c r="D44" t="s">
        <v>14</v>
      </c>
      <c r="E44" s="3">
        <v>0.13607638632955829</v>
      </c>
      <c r="F44" s="3">
        <v>0.6871245162638977</v>
      </c>
      <c r="G44" s="3">
        <v>-7.3719980437584195E-2</v>
      </c>
      <c r="H44" t="s">
        <v>14</v>
      </c>
      <c r="I44" s="3">
        <v>0.13732550414188346</v>
      </c>
      <c r="J44" s="3">
        <v>0.59138741116875337</v>
      </c>
      <c r="K44" s="3">
        <v>-1.1684682131328727</v>
      </c>
      <c r="L44" t="s">
        <v>14</v>
      </c>
      <c r="M44" s="3">
        <v>0.94494370255514504</v>
      </c>
      <c r="N44" s="3">
        <v>0.21625494789599342</v>
      </c>
      <c r="O44" s="3">
        <v>0.9830912313103064</v>
      </c>
      <c r="P44" t="s">
        <v>14</v>
      </c>
      <c r="Q44" s="3">
        <v>0.98910688409129555</v>
      </c>
      <c r="R44" s="3">
        <v>0.32026274346776096</v>
      </c>
      <c r="S44" s="3">
        <v>-0.28918445135756338</v>
      </c>
      <c r="T44" t="s">
        <v>14</v>
      </c>
      <c r="U44" s="3">
        <v>0.30580725661707392</v>
      </c>
      <c r="V44" s="3">
        <v>0.34433077139874291</v>
      </c>
      <c r="W44" s="3">
        <v>0.2542831053562235</v>
      </c>
      <c r="X44" t="s">
        <v>14</v>
      </c>
      <c r="Y44" s="3">
        <v>0.30838535034999204</v>
      </c>
      <c r="Z44" s="3">
        <v>0.40961981633916045</v>
      </c>
      <c r="AA44" s="3">
        <v>-0.11505780610346086</v>
      </c>
      <c r="AB44" t="s">
        <v>14</v>
      </c>
      <c r="AC44" s="3">
        <v>0.17741221693602358</v>
      </c>
      <c r="AD44" s="3">
        <v>0.51663980464989789</v>
      </c>
      <c r="AE44" s="3">
        <v>2.1017203657749235E-2</v>
      </c>
      <c r="AF44" t="s">
        <v>14</v>
      </c>
      <c r="AG44" s="3">
        <v>0.57222356199914159</v>
      </c>
      <c r="AH44" s="3">
        <v>0.97070107938242312</v>
      </c>
      <c r="AI44" s="3">
        <v>-0.19328705816574238</v>
      </c>
      <c r="AJ44" t="s">
        <v>14</v>
      </c>
      <c r="AK44" s="3">
        <v>0.53586468745070415</v>
      </c>
      <c r="AL44" s="3">
        <v>0.71832279634970053</v>
      </c>
      <c r="AM44" s="3">
        <v>7.3290241810346199E-2</v>
      </c>
      <c r="AN44" t="s">
        <v>14</v>
      </c>
      <c r="AO44" s="3">
        <v>0.14178450765091544</v>
      </c>
      <c r="AP44" s="3">
        <v>0.60521695822499422</v>
      </c>
      <c r="AQ44" s="3">
        <v>0.17191935210503989</v>
      </c>
      <c r="AR44" t="s">
        <v>14</v>
      </c>
      <c r="AS44" s="3">
        <v>0.19699256947952193</v>
      </c>
      <c r="AT44" s="3">
        <v>0.3828157223795694</v>
      </c>
      <c r="AU44" s="3">
        <v>-9.376562951889976E-2</v>
      </c>
      <c r="AV44" t="s">
        <v>14</v>
      </c>
      <c r="AW44" s="3">
        <v>0.16752285430300601</v>
      </c>
      <c r="AX44" s="3">
        <v>0.57567150724863847</v>
      </c>
    </row>
    <row r="45" spans="1:50" x14ac:dyDescent="0.25">
      <c r="A45" t="s">
        <v>56</v>
      </c>
      <c r="B45" s="22"/>
      <c r="C45" s="3">
        <v>0.64808628315103278</v>
      </c>
      <c r="D45" t="s">
        <v>12</v>
      </c>
      <c r="E45" s="3">
        <v>0.22613043103850841</v>
      </c>
      <c r="F45" s="3">
        <v>4.157147572694031E-3</v>
      </c>
      <c r="G45" s="3">
        <v>5.2832782732701464E-2</v>
      </c>
      <c r="H45" t="s">
        <v>14</v>
      </c>
      <c r="I45" s="3">
        <v>0.22738646413893232</v>
      </c>
      <c r="J45" s="3">
        <v>0.81626775912726823</v>
      </c>
      <c r="K45" s="3">
        <v>2.8051605442451781</v>
      </c>
      <c r="L45" t="s">
        <v>42</v>
      </c>
      <c r="M45" s="3">
        <v>1.6254096971695502</v>
      </c>
      <c r="N45" s="3">
        <v>8.4380245581497482E-2</v>
      </c>
      <c r="O45" s="3">
        <v>-3.0015120877879804</v>
      </c>
      <c r="P45" t="s">
        <v>42</v>
      </c>
      <c r="Q45" s="3">
        <v>1.7084318024260596</v>
      </c>
      <c r="R45" s="3">
        <v>7.8938023538019486E-2</v>
      </c>
      <c r="S45" s="3">
        <v>-0.15940544757762901</v>
      </c>
      <c r="T45" t="s">
        <v>14</v>
      </c>
      <c r="U45" s="3">
        <v>0.5934405605031895</v>
      </c>
      <c r="V45" s="3">
        <v>0.78822802826172866</v>
      </c>
      <c r="W45" s="3">
        <v>-3.0135912930498226E-3</v>
      </c>
      <c r="X45" t="s">
        <v>14</v>
      </c>
      <c r="Y45" s="3">
        <v>0.68193320302796934</v>
      </c>
      <c r="Z45" s="3">
        <v>0.99647400928960495</v>
      </c>
      <c r="AA45" s="3">
        <v>0.13199009776260009</v>
      </c>
      <c r="AB45" t="s">
        <v>14</v>
      </c>
      <c r="AC45" s="3">
        <v>0.29198926577017864</v>
      </c>
      <c r="AD45" s="3">
        <v>0.6512419674347496</v>
      </c>
      <c r="AE45" s="3">
        <v>-0.11826729465971055</v>
      </c>
      <c r="AF45" t="s">
        <v>14</v>
      </c>
      <c r="AG45" s="3">
        <v>0.94172855636158326</v>
      </c>
      <c r="AH45" s="3">
        <v>0.90006017333320187</v>
      </c>
      <c r="AI45" s="3">
        <v>5.2262188287426618E-2</v>
      </c>
      <c r="AJ45" t="s">
        <v>14</v>
      </c>
      <c r="AK45" s="3">
        <v>0.91765855456316703</v>
      </c>
      <c r="AL45" s="3">
        <v>0.95458369339575011</v>
      </c>
      <c r="AM45" s="3">
        <v>-6.0241966265307284E-2</v>
      </c>
      <c r="AN45" t="s">
        <v>14</v>
      </c>
      <c r="AO45" s="3">
        <v>0.23437755597924009</v>
      </c>
      <c r="AP45" s="3">
        <v>0.79715593352012459</v>
      </c>
      <c r="AQ45" s="3">
        <v>-0.158013895273725</v>
      </c>
      <c r="AR45" t="s">
        <v>14</v>
      </c>
      <c r="AS45" s="3">
        <v>0.33771495441913163</v>
      </c>
      <c r="AT45" s="3">
        <v>0.63986231217556444</v>
      </c>
      <c r="AU45" s="3">
        <v>0.11940844239071907</v>
      </c>
      <c r="AV45" t="s">
        <v>14</v>
      </c>
      <c r="AW45" s="3">
        <v>0.27025343076706787</v>
      </c>
      <c r="AX45" s="3">
        <v>0.65860588395424946</v>
      </c>
    </row>
    <row r="46" spans="1:50" x14ac:dyDescent="0.25">
      <c r="A46" t="s">
        <v>57</v>
      </c>
      <c r="B46" s="22"/>
      <c r="C46" s="3">
        <v>-0.94309131647542699</v>
      </c>
      <c r="D46" t="s">
        <v>12</v>
      </c>
      <c r="E46" s="3">
        <v>0.10922153436076602</v>
      </c>
      <c r="F46" s="3">
        <v>0</v>
      </c>
      <c r="G46" s="3">
        <v>0.27202851135682871</v>
      </c>
      <c r="H46" t="s">
        <v>13</v>
      </c>
      <c r="I46" s="3">
        <v>0.10950632697456456</v>
      </c>
      <c r="J46" s="3">
        <v>1.298665254478637E-2</v>
      </c>
      <c r="K46" s="3">
        <v>-1.0282896867383573</v>
      </c>
      <c r="L46" t="s">
        <v>14</v>
      </c>
      <c r="M46" s="3">
        <v>0.77270164589694268</v>
      </c>
      <c r="N46" s="3">
        <v>0.18326405565932724</v>
      </c>
      <c r="O46" s="3">
        <v>1.3088796229880437</v>
      </c>
      <c r="P46" t="s">
        <v>14</v>
      </c>
      <c r="Q46" s="3">
        <v>0.80818803437409859</v>
      </c>
      <c r="R46" s="3">
        <v>0.1053346454434827</v>
      </c>
      <c r="S46" s="3">
        <v>0.19599343569921659</v>
      </c>
      <c r="T46" t="s">
        <v>14</v>
      </c>
      <c r="U46" s="3">
        <v>0.2528341141872355</v>
      </c>
      <c r="V46" s="3">
        <v>0.43822982956578782</v>
      </c>
      <c r="W46" s="3">
        <v>-0.21614348862811009</v>
      </c>
      <c r="X46" t="s">
        <v>14</v>
      </c>
      <c r="Y46" s="3">
        <v>0.26109208854469568</v>
      </c>
      <c r="Z46" s="3">
        <v>0.40775891841397449</v>
      </c>
      <c r="AA46" s="3">
        <v>0.25304199948488409</v>
      </c>
      <c r="AB46" t="s">
        <v>42</v>
      </c>
      <c r="AC46" s="3">
        <v>0.1423313981330791</v>
      </c>
      <c r="AD46" s="3">
        <v>7.5430660150935136E-2</v>
      </c>
      <c r="AE46" s="3">
        <v>-0.52383447615957546</v>
      </c>
      <c r="AF46" t="s">
        <v>14</v>
      </c>
      <c r="AG46" s="3">
        <v>0.46361836970624082</v>
      </c>
      <c r="AH46" s="3">
        <v>0.25852556293562223</v>
      </c>
      <c r="AI46" s="3">
        <v>0.34881407104860163</v>
      </c>
      <c r="AJ46" t="s">
        <v>14</v>
      </c>
      <c r="AK46" s="3">
        <v>0.44243750829719752</v>
      </c>
      <c r="AL46" s="3">
        <v>0.43046760870915257</v>
      </c>
      <c r="AM46" s="3">
        <v>-7.3372739526341865E-2</v>
      </c>
      <c r="AN46" t="s">
        <v>14</v>
      </c>
      <c r="AO46" s="3">
        <v>0.11294998260281074</v>
      </c>
      <c r="AP46" s="3">
        <v>0.51594816860629567</v>
      </c>
      <c r="AQ46" s="3">
        <v>0.19059899360754753</v>
      </c>
      <c r="AR46" t="s">
        <v>14</v>
      </c>
      <c r="AS46" s="3">
        <v>0.15922262613035471</v>
      </c>
      <c r="AT46" s="3">
        <v>0.23128327514118241</v>
      </c>
      <c r="AU46" s="3">
        <v>5.6027759897309517E-3</v>
      </c>
      <c r="AV46" t="s">
        <v>14</v>
      </c>
      <c r="AW46" s="3">
        <v>0.12677705493125632</v>
      </c>
      <c r="AX46" s="3">
        <v>0.96474982238203366</v>
      </c>
    </row>
    <row r="47" spans="1:50" x14ac:dyDescent="0.25">
      <c r="A47" t="s">
        <v>50</v>
      </c>
      <c r="B47" s="22"/>
      <c r="C47" s="3">
        <v>8.6424951391486423E-3</v>
      </c>
      <c r="D47" t="s">
        <v>14</v>
      </c>
      <c r="E47" s="3">
        <v>0.10558476951711639</v>
      </c>
      <c r="F47" s="3">
        <v>0.93476311997891326</v>
      </c>
      <c r="G47" s="3">
        <v>0.20013805319169878</v>
      </c>
      <c r="H47" t="s">
        <v>42</v>
      </c>
      <c r="I47" s="3">
        <v>0.10739463160119027</v>
      </c>
      <c r="J47" s="3">
        <v>6.2381276862319091E-2</v>
      </c>
      <c r="K47" s="3">
        <v>-0.97284532006612467</v>
      </c>
      <c r="L47" t="s">
        <v>14</v>
      </c>
      <c r="M47" s="3">
        <v>0.74835525074377252</v>
      </c>
      <c r="N47" s="3">
        <v>0.19360852877216361</v>
      </c>
      <c r="O47" s="3">
        <v>0.7413664943569297</v>
      </c>
      <c r="P47" t="s">
        <v>14</v>
      </c>
      <c r="Q47" s="3">
        <v>0.78738197795965148</v>
      </c>
      <c r="R47" s="3">
        <v>0.34641852994166511</v>
      </c>
      <c r="S47" s="3">
        <v>-4.6859706829606509E-3</v>
      </c>
      <c r="T47" t="s">
        <v>14</v>
      </c>
      <c r="U47" s="3">
        <v>0.25156113295585958</v>
      </c>
      <c r="V47" s="3">
        <v>0.985138215091655</v>
      </c>
      <c r="W47" s="3">
        <v>-6.3601627521989321E-2</v>
      </c>
      <c r="X47" t="s">
        <v>14</v>
      </c>
      <c r="Y47" s="3">
        <v>0.25429574359452461</v>
      </c>
      <c r="Z47" s="3">
        <v>0.80250313706273779</v>
      </c>
      <c r="AA47" s="3">
        <v>8.5782598641496996E-2</v>
      </c>
      <c r="AB47" t="s">
        <v>14</v>
      </c>
      <c r="AC47" s="3">
        <v>0.13764673862625462</v>
      </c>
      <c r="AD47" s="3">
        <v>0.53314760679341333</v>
      </c>
      <c r="AE47" s="3">
        <v>0.23185849993472435</v>
      </c>
      <c r="AF47" t="s">
        <v>14</v>
      </c>
      <c r="AG47" s="3">
        <v>0.44667160425604535</v>
      </c>
      <c r="AH47" s="3">
        <v>0.6037046367879273</v>
      </c>
      <c r="AI47" s="3">
        <v>-0.24147241619783655</v>
      </c>
      <c r="AJ47" t="s">
        <v>14</v>
      </c>
      <c r="AK47" s="3">
        <v>0.43292833469832726</v>
      </c>
      <c r="AL47" s="3">
        <v>0.57700463899654775</v>
      </c>
      <c r="AM47" s="3">
        <v>0.10312954790013318</v>
      </c>
      <c r="AN47" t="s">
        <v>14</v>
      </c>
      <c r="AO47" s="3">
        <v>0.11121093452831222</v>
      </c>
      <c r="AP47" s="3">
        <v>0.35375376663444924</v>
      </c>
      <c r="AQ47" s="3">
        <v>-0.1688714875055827</v>
      </c>
      <c r="AR47" t="s">
        <v>14</v>
      </c>
      <c r="AS47" s="3">
        <v>0.1555466190593828</v>
      </c>
      <c r="AT47" s="3">
        <v>0.27762732380866817</v>
      </c>
      <c r="AU47" s="3">
        <v>-6.6839828429705553E-2</v>
      </c>
      <c r="AV47" t="s">
        <v>14</v>
      </c>
      <c r="AW47" s="3">
        <v>0.13118124684680224</v>
      </c>
      <c r="AX47" s="3">
        <v>0.61038586254909655</v>
      </c>
    </row>
    <row r="48" spans="1:50" x14ac:dyDescent="0.25">
      <c r="A48" t="s">
        <v>15</v>
      </c>
      <c r="B48" s="22"/>
      <c r="C48" s="3">
        <v>0.51307703743641697</v>
      </c>
      <c r="D48" t="s">
        <v>12</v>
      </c>
      <c r="E48" s="3">
        <v>0.10887903793513345</v>
      </c>
      <c r="F48" s="3">
        <v>2.4486635268328172E-6</v>
      </c>
      <c r="G48" s="3">
        <v>4.1506099403933246E-2</v>
      </c>
      <c r="H48" t="s">
        <v>14</v>
      </c>
      <c r="I48" s="3">
        <v>0.10995965928217338</v>
      </c>
      <c r="J48" s="3">
        <v>0.7058268765280924</v>
      </c>
      <c r="K48" s="3">
        <v>0.22852571254361592</v>
      </c>
      <c r="L48" t="s">
        <v>14</v>
      </c>
      <c r="M48" s="3">
        <v>0.80936333386494008</v>
      </c>
      <c r="N48" s="3">
        <v>0.77767327889246163</v>
      </c>
      <c r="O48" s="3">
        <v>-0.4733223707941438</v>
      </c>
      <c r="P48" t="s">
        <v>14</v>
      </c>
      <c r="Q48" s="3">
        <v>0.84210692314903246</v>
      </c>
      <c r="R48" s="3">
        <v>0.57406886721469652</v>
      </c>
      <c r="S48" s="3">
        <v>-0.37899283441028292</v>
      </c>
      <c r="T48" t="s">
        <v>14</v>
      </c>
      <c r="U48" s="3">
        <v>0.26792698662649028</v>
      </c>
      <c r="V48" s="3">
        <v>0.15720407422934701</v>
      </c>
      <c r="W48" s="3">
        <v>0.16194431659083611</v>
      </c>
      <c r="X48" t="s">
        <v>14</v>
      </c>
      <c r="Y48" s="3">
        <v>0.28184308521089063</v>
      </c>
      <c r="Z48" s="3">
        <v>0.56556838090109007</v>
      </c>
      <c r="AA48" s="3">
        <v>-5.5160254902039921E-2</v>
      </c>
      <c r="AB48" t="s">
        <v>14</v>
      </c>
      <c r="AC48" s="3">
        <v>0.14802392539619119</v>
      </c>
      <c r="AD48" s="3">
        <v>0.70941328347382226</v>
      </c>
      <c r="AE48" s="3">
        <v>2.5489909676564306E-2</v>
      </c>
      <c r="AF48" t="s">
        <v>14</v>
      </c>
      <c r="AG48" s="3">
        <v>0.47575633568657572</v>
      </c>
      <c r="AH48" s="3">
        <v>0.95727165822393845</v>
      </c>
      <c r="AI48" s="3">
        <v>-0.29129774771381173</v>
      </c>
      <c r="AJ48" t="s">
        <v>14</v>
      </c>
      <c r="AK48" s="3">
        <v>0.45003766124989286</v>
      </c>
      <c r="AL48" s="3">
        <v>0.51745452421218197</v>
      </c>
      <c r="AM48" s="3">
        <v>5.2657666110639744E-4</v>
      </c>
      <c r="AN48" t="s">
        <v>14</v>
      </c>
      <c r="AO48" s="3">
        <v>0.11364322701906626</v>
      </c>
      <c r="AP48" s="3">
        <v>0.99630293951025495</v>
      </c>
      <c r="AQ48" s="3">
        <v>1.2628387241965803E-2</v>
      </c>
      <c r="AR48" t="s">
        <v>14</v>
      </c>
      <c r="AS48" s="3">
        <v>0.16146207187603737</v>
      </c>
      <c r="AT48" s="3">
        <v>0.93765884675635869</v>
      </c>
      <c r="AU48" s="3">
        <v>0.16459299650709247</v>
      </c>
      <c r="AV48" t="s">
        <v>14</v>
      </c>
      <c r="AW48" s="3">
        <v>0.13389841902863048</v>
      </c>
      <c r="AX48" s="3">
        <v>0.21898266459299842</v>
      </c>
    </row>
    <row r="49" spans="1:50" x14ac:dyDescent="0.25">
      <c r="A49" t="s">
        <v>16</v>
      </c>
      <c r="B49" s="22"/>
      <c r="C49" s="3">
        <v>0.29368106942666095</v>
      </c>
      <c r="D49" t="s">
        <v>12</v>
      </c>
      <c r="E49" s="3">
        <v>0.10330944163657826</v>
      </c>
      <c r="F49" s="3">
        <v>4.4728645425617941E-3</v>
      </c>
      <c r="G49" s="3">
        <v>8.1157825934586883E-2</v>
      </c>
      <c r="H49" t="s">
        <v>14</v>
      </c>
      <c r="I49" s="3">
        <v>0.10353095250897461</v>
      </c>
      <c r="J49" s="3">
        <v>0.43309928708165413</v>
      </c>
      <c r="K49" s="3">
        <v>0.5924380809322416</v>
      </c>
      <c r="L49" t="s">
        <v>14</v>
      </c>
      <c r="M49" s="3">
        <v>0.71376841842467154</v>
      </c>
      <c r="N49" s="3">
        <v>0.40653062992540123</v>
      </c>
      <c r="O49" s="3">
        <v>-0.86073785670547953</v>
      </c>
      <c r="P49" t="s">
        <v>14</v>
      </c>
      <c r="Q49" s="3">
        <v>0.75603426470322477</v>
      </c>
      <c r="R49" s="3">
        <v>0.25491570769005678</v>
      </c>
      <c r="S49" s="3">
        <v>-0.36211196112462091</v>
      </c>
      <c r="T49" t="s">
        <v>14</v>
      </c>
      <c r="U49" s="3">
        <v>0.26126704394527128</v>
      </c>
      <c r="V49" s="3">
        <v>0.16575176757032817</v>
      </c>
      <c r="W49" s="3">
        <v>0.43656754392382868</v>
      </c>
      <c r="X49" t="s">
        <v>14</v>
      </c>
      <c r="Y49" s="3">
        <v>0.28326027412653221</v>
      </c>
      <c r="Z49" s="3">
        <v>0.1232622686913396</v>
      </c>
      <c r="AA49" s="3">
        <v>-0.17493532994817693</v>
      </c>
      <c r="AB49" t="s">
        <v>14</v>
      </c>
      <c r="AC49" s="3">
        <v>0.13244471060928759</v>
      </c>
      <c r="AD49" s="3">
        <v>0.18656212648821757</v>
      </c>
      <c r="AE49" s="3">
        <v>0.30654585157973396</v>
      </c>
      <c r="AF49" t="s">
        <v>14</v>
      </c>
      <c r="AG49" s="3">
        <v>0.43004097828216059</v>
      </c>
      <c r="AH49" s="3">
        <v>0.47595133191161376</v>
      </c>
      <c r="AI49" s="3">
        <v>-0.39958626654909202</v>
      </c>
      <c r="AJ49" t="s">
        <v>14</v>
      </c>
      <c r="AK49" s="3">
        <v>0.41237529756307811</v>
      </c>
      <c r="AL49" s="3">
        <v>0.33255171887241763</v>
      </c>
      <c r="AM49" s="3">
        <v>2.9740755738756824E-2</v>
      </c>
      <c r="AN49" t="s">
        <v>14</v>
      </c>
      <c r="AO49" s="3">
        <v>0.10740900795673769</v>
      </c>
      <c r="AP49" s="3">
        <v>0.78186260159811805</v>
      </c>
      <c r="AQ49" s="3">
        <v>-2.1745762181147751E-2</v>
      </c>
      <c r="AR49" t="s">
        <v>14</v>
      </c>
      <c r="AS49" s="3">
        <v>0.15173609847328035</v>
      </c>
      <c r="AT49" s="3">
        <v>0.88604295442246905</v>
      </c>
      <c r="AU49" s="3">
        <v>0.31744614785179959</v>
      </c>
      <c r="AV49" t="s">
        <v>13</v>
      </c>
      <c r="AW49" s="3">
        <v>0.13858586030616354</v>
      </c>
      <c r="AX49" s="3">
        <v>2.1985984071718034E-2</v>
      </c>
    </row>
    <row r="50" spans="1:50" x14ac:dyDescent="0.25">
      <c r="A50" t="s">
        <v>17</v>
      </c>
      <c r="B50" s="22"/>
      <c r="C50" s="3">
        <v>0.10555630617385584</v>
      </c>
      <c r="D50" t="s">
        <v>14</v>
      </c>
      <c r="E50" s="3">
        <v>9.8905491859128988E-2</v>
      </c>
      <c r="F50" s="3">
        <v>0.28586160715759701</v>
      </c>
      <c r="G50" s="3">
        <v>2.1869562340514681E-2</v>
      </c>
      <c r="H50" t="s">
        <v>14</v>
      </c>
      <c r="I50" s="3">
        <v>0.10022948233879973</v>
      </c>
      <c r="J50" s="3">
        <v>0.82727725495801074</v>
      </c>
      <c r="K50" s="3">
        <v>-0.77634558327907388</v>
      </c>
      <c r="L50" t="s">
        <v>14</v>
      </c>
      <c r="M50" s="3">
        <v>0.72139382426346177</v>
      </c>
      <c r="N50" s="3">
        <v>0.28184925586305987</v>
      </c>
      <c r="O50" s="3">
        <v>1.1101753228180191</v>
      </c>
      <c r="P50" t="s">
        <v>14</v>
      </c>
      <c r="Q50" s="3">
        <v>0.75437266687136528</v>
      </c>
      <c r="R50" s="3">
        <v>0.14111441771173627</v>
      </c>
      <c r="S50" s="3">
        <v>5.7255093715796929E-2</v>
      </c>
      <c r="T50" t="s">
        <v>14</v>
      </c>
      <c r="U50" s="3">
        <v>0.25590823660329898</v>
      </c>
      <c r="V50" s="3">
        <v>0.82296513880400202</v>
      </c>
      <c r="W50" s="3">
        <v>0.23779351451598776</v>
      </c>
      <c r="X50" t="s">
        <v>14</v>
      </c>
      <c r="Y50" s="3">
        <v>0.26537893315548011</v>
      </c>
      <c r="Z50" s="3">
        <v>0.37022460765033882</v>
      </c>
      <c r="AA50" s="3">
        <v>-0.14345918206637254</v>
      </c>
      <c r="AB50" t="s">
        <v>14</v>
      </c>
      <c r="AC50" s="3">
        <v>0.13085095421374612</v>
      </c>
      <c r="AD50" s="3">
        <v>0.27292316746824863</v>
      </c>
      <c r="AE50" s="3">
        <v>-0.3368322894863196</v>
      </c>
      <c r="AF50" t="s">
        <v>14</v>
      </c>
      <c r="AG50" s="3">
        <v>0.42953645866413243</v>
      </c>
      <c r="AH50" s="3">
        <v>0.43293669880213503</v>
      </c>
      <c r="AI50" s="3">
        <v>0.30025919404193763</v>
      </c>
      <c r="AJ50" t="s">
        <v>14</v>
      </c>
      <c r="AK50" s="3">
        <v>0.4098151784189159</v>
      </c>
      <c r="AL50" s="3">
        <v>0.46375986369122391</v>
      </c>
      <c r="AM50" s="3">
        <v>5.6307728788814453E-2</v>
      </c>
      <c r="AN50" t="s">
        <v>14</v>
      </c>
      <c r="AO50" s="3">
        <v>0.1038585904341285</v>
      </c>
      <c r="AP50" s="3">
        <v>0.58770991051703758</v>
      </c>
      <c r="AQ50" s="3">
        <v>0.1913677931581064</v>
      </c>
      <c r="AR50" t="s">
        <v>14</v>
      </c>
      <c r="AS50" s="3">
        <v>0.14834507292165608</v>
      </c>
      <c r="AT50" s="3">
        <v>0.19704445792679892</v>
      </c>
      <c r="AU50" s="3">
        <v>0.11543145126918815</v>
      </c>
      <c r="AV50" t="s">
        <v>14</v>
      </c>
      <c r="AW50" s="3">
        <v>0.12114735414604859</v>
      </c>
      <c r="AX50" s="3">
        <v>0.34068199315052539</v>
      </c>
    </row>
    <row r="51" spans="1:50" x14ac:dyDescent="0.25">
      <c r="A51" t="s">
        <v>18</v>
      </c>
      <c r="B51" s="22"/>
      <c r="C51" s="3">
        <v>-0.34761985062705053</v>
      </c>
      <c r="D51" t="s">
        <v>12</v>
      </c>
      <c r="E51" s="3">
        <v>0.10910554331621081</v>
      </c>
      <c r="F51" s="3">
        <v>1.442107785071034E-3</v>
      </c>
      <c r="G51" s="3">
        <v>0.14102959016681338</v>
      </c>
      <c r="H51" t="s">
        <v>14</v>
      </c>
      <c r="I51" s="3">
        <v>0.1089717967772823</v>
      </c>
      <c r="J51" s="3">
        <v>0.19560176327560574</v>
      </c>
      <c r="K51" s="3">
        <v>-5.9219015890489883E-2</v>
      </c>
      <c r="L51" t="s">
        <v>14</v>
      </c>
      <c r="M51" s="3">
        <v>0.76208102914023734</v>
      </c>
      <c r="N51" s="3">
        <v>0.9380611410340729</v>
      </c>
      <c r="O51" s="3">
        <v>0.18018025136801175</v>
      </c>
      <c r="P51" t="s">
        <v>14</v>
      </c>
      <c r="Q51" s="3">
        <v>0.80315777559197332</v>
      </c>
      <c r="R51" s="3">
        <v>0.82249291267297919</v>
      </c>
      <c r="S51" s="3">
        <v>0.14887193239891114</v>
      </c>
      <c r="T51" t="s">
        <v>14</v>
      </c>
      <c r="U51" s="3">
        <v>0.26987972697012763</v>
      </c>
      <c r="V51" s="3">
        <v>0.58120650293424614</v>
      </c>
      <c r="W51" s="3">
        <v>2.8013286981815596E-2</v>
      </c>
      <c r="X51" t="s">
        <v>14</v>
      </c>
      <c r="Y51" s="3">
        <v>0.28413078797367253</v>
      </c>
      <c r="Z51" s="3">
        <v>0.92146148345554191</v>
      </c>
      <c r="AA51" s="3">
        <v>-6.1678917739607313E-2</v>
      </c>
      <c r="AB51" t="s">
        <v>14</v>
      </c>
      <c r="AC51" s="3">
        <v>0.13982404019782088</v>
      </c>
      <c r="AD51" s="3">
        <v>0.6591274861694616</v>
      </c>
      <c r="AE51" s="3">
        <v>-0.14877584784164308</v>
      </c>
      <c r="AF51" t="s">
        <v>14</v>
      </c>
      <c r="AG51" s="3">
        <v>0.45246332963006741</v>
      </c>
      <c r="AH51" s="3">
        <v>0.74229699791463366</v>
      </c>
      <c r="AI51" s="3">
        <v>-2.6059038951315359E-2</v>
      </c>
      <c r="AJ51" t="s">
        <v>14</v>
      </c>
      <c r="AK51" s="3">
        <v>0.43898674146505345</v>
      </c>
      <c r="AL51" s="3">
        <v>0.95266394617948569</v>
      </c>
      <c r="AM51" s="3">
        <v>3.0687372457702707E-2</v>
      </c>
      <c r="AN51" t="s">
        <v>14</v>
      </c>
      <c r="AO51" s="3">
        <v>0.11339073582857058</v>
      </c>
      <c r="AP51" s="3">
        <v>0.78667265127357555</v>
      </c>
      <c r="AQ51" s="3">
        <v>-7.4972629968662344E-2</v>
      </c>
      <c r="AR51" t="s">
        <v>14</v>
      </c>
      <c r="AS51" s="3">
        <v>0.15829508398836939</v>
      </c>
      <c r="AT51" s="3">
        <v>0.63576680027249166</v>
      </c>
      <c r="AU51" s="3">
        <v>-1.3428882105096067E-2</v>
      </c>
      <c r="AV51" t="s">
        <v>14</v>
      </c>
      <c r="AW51" s="3">
        <v>0.13537269516222625</v>
      </c>
      <c r="AX51" s="3">
        <v>0.92097999834531241</v>
      </c>
    </row>
    <row r="52" spans="1:50" x14ac:dyDescent="0.25">
      <c r="A52" t="s">
        <v>19</v>
      </c>
      <c r="B52" s="22"/>
      <c r="C52" s="3">
        <v>2.5700209545098387</v>
      </c>
      <c r="D52" t="s">
        <v>12</v>
      </c>
      <c r="E52" s="3">
        <v>0.11091998035353043</v>
      </c>
      <c r="F52" s="3">
        <v>0</v>
      </c>
      <c r="G52" s="3">
        <v>-5.513505874526356E-2</v>
      </c>
      <c r="H52" t="s">
        <v>14</v>
      </c>
      <c r="I52" s="3">
        <v>7.8690714342765297E-2</v>
      </c>
      <c r="J52" s="3">
        <v>0.4835182163820837</v>
      </c>
      <c r="K52" s="3">
        <v>-0.51977338087668778</v>
      </c>
      <c r="L52" t="s">
        <v>14</v>
      </c>
      <c r="M52" s="3">
        <v>0.5584998497813245</v>
      </c>
      <c r="N52" s="3">
        <v>0.35202954980138879</v>
      </c>
      <c r="O52" s="3">
        <v>0.51171948711671633</v>
      </c>
      <c r="P52" t="s">
        <v>14</v>
      </c>
      <c r="Q52" s="3">
        <v>0.59028083080546601</v>
      </c>
      <c r="R52" s="3">
        <v>0.38599212961975993</v>
      </c>
      <c r="S52" s="3">
        <v>-0.11158614040401196</v>
      </c>
      <c r="T52" t="s">
        <v>14</v>
      </c>
      <c r="U52" s="3">
        <v>0.21261140041437351</v>
      </c>
      <c r="V52" s="3">
        <v>0.59969712645559237</v>
      </c>
      <c r="W52" s="3">
        <v>0.25147472710200458</v>
      </c>
      <c r="X52" t="s">
        <v>14</v>
      </c>
      <c r="Y52" s="3">
        <v>0.24045441441378179</v>
      </c>
      <c r="Z52" s="3">
        <v>0.29563897670401795</v>
      </c>
      <c r="AA52" s="3">
        <v>8.9455199076675825E-3</v>
      </c>
      <c r="AB52" t="s">
        <v>14</v>
      </c>
      <c r="AC52" s="3">
        <v>0.10048261195200503</v>
      </c>
      <c r="AD52" s="3">
        <v>0.92906160387722236</v>
      </c>
      <c r="AE52" s="3">
        <v>0.20363091829727126</v>
      </c>
      <c r="AF52" t="s">
        <v>14</v>
      </c>
      <c r="AG52" s="3">
        <v>0.32225640315098963</v>
      </c>
      <c r="AH52" s="3">
        <v>0.52745810988654163</v>
      </c>
      <c r="AI52" s="3">
        <v>-0.34887756896136779</v>
      </c>
      <c r="AJ52" t="s">
        <v>14</v>
      </c>
      <c r="AK52" s="3">
        <v>0.30601157619402847</v>
      </c>
      <c r="AL52" s="3">
        <v>0.25425312154517909</v>
      </c>
      <c r="AM52" s="3">
        <v>-0.2722661493771576</v>
      </c>
      <c r="AN52" t="s">
        <v>12</v>
      </c>
      <c r="AO52" s="3">
        <v>8.224997331728337E-2</v>
      </c>
      <c r="AP52" s="3">
        <v>9.3220066309118721E-4</v>
      </c>
      <c r="AQ52" s="3">
        <v>0.11026492372266714</v>
      </c>
      <c r="AR52" t="s">
        <v>14</v>
      </c>
      <c r="AS52" s="3">
        <v>0.11475540475016745</v>
      </c>
      <c r="AT52" s="3">
        <v>0.33661798378213637</v>
      </c>
      <c r="AU52" s="3">
        <v>0.10212507811210036</v>
      </c>
      <c r="AV52" t="s">
        <v>14</v>
      </c>
      <c r="AW52" s="3">
        <v>9.845112368196976E-2</v>
      </c>
      <c r="AX52" s="3">
        <v>0.29958789076635162</v>
      </c>
    </row>
    <row r="53" spans="1:50" x14ac:dyDescent="0.25">
      <c r="B53" s="22"/>
      <c r="C53" s="3" t="s">
        <v>21</v>
      </c>
      <c r="E53" s="3"/>
      <c r="F53" s="3"/>
      <c r="G53" s="3"/>
      <c r="I53" s="3"/>
      <c r="J53" s="3"/>
      <c r="K53" s="3"/>
      <c r="M53" s="3"/>
      <c r="N53" s="3"/>
      <c r="O53" s="3"/>
      <c r="Q53" s="3"/>
      <c r="R53" s="3"/>
      <c r="S53" s="3"/>
      <c r="U53" s="3"/>
      <c r="V53" s="3"/>
      <c r="W53" s="3"/>
      <c r="Y53" s="3"/>
      <c r="Z53" s="3"/>
      <c r="AA53" s="3"/>
      <c r="AC53" s="3"/>
      <c r="AD53" s="3"/>
      <c r="AE53" s="3"/>
      <c r="AG53" s="3"/>
      <c r="AH53" s="3"/>
      <c r="AI53" s="3"/>
      <c r="AK53" s="3"/>
      <c r="AL53" s="3"/>
      <c r="AM53" s="3"/>
      <c r="AO53" s="3"/>
      <c r="AP53" s="3"/>
      <c r="AQ53" s="3"/>
      <c r="AS53" s="3"/>
      <c r="AT53" s="3"/>
      <c r="AU53" s="3"/>
      <c r="AW53" s="3"/>
      <c r="AX53" s="3"/>
    </row>
    <row r="54" spans="1:50" x14ac:dyDescent="0.25">
      <c r="A54" s="2" t="s">
        <v>4</v>
      </c>
      <c r="B54" s="22"/>
      <c r="C54" s="28" t="s">
        <v>6</v>
      </c>
      <c r="D54" s="22" t="s">
        <v>7</v>
      </c>
      <c r="E54" s="28" t="s">
        <v>8</v>
      </c>
      <c r="F54" s="28" t="s">
        <v>9</v>
      </c>
      <c r="G54" s="28"/>
      <c r="H54" s="22"/>
      <c r="I54" s="28"/>
      <c r="J54" s="28"/>
      <c r="K54" s="28"/>
      <c r="L54" s="22"/>
      <c r="M54" s="28"/>
      <c r="N54" s="28"/>
      <c r="O54" s="28"/>
      <c r="P54" s="22"/>
      <c r="Q54" s="28"/>
      <c r="R54" s="28"/>
      <c r="S54" s="28"/>
      <c r="T54" s="22"/>
      <c r="U54" s="28"/>
      <c r="V54" s="28"/>
      <c r="W54" s="28"/>
      <c r="X54" s="22"/>
      <c r="Y54" s="28"/>
      <c r="Z54" s="28"/>
      <c r="AA54" s="28"/>
      <c r="AB54" s="22"/>
      <c r="AC54" s="28"/>
      <c r="AD54" s="28"/>
      <c r="AE54" s="28"/>
      <c r="AF54" s="22"/>
      <c r="AG54" s="28"/>
      <c r="AH54" s="28"/>
      <c r="AI54" s="28"/>
      <c r="AJ54" s="22"/>
      <c r="AK54" s="28"/>
      <c r="AL54" s="28"/>
      <c r="AM54" s="28"/>
      <c r="AN54" s="22"/>
      <c r="AO54" s="28"/>
      <c r="AP54" s="28"/>
      <c r="AQ54" s="28"/>
      <c r="AR54" s="22"/>
      <c r="AS54" s="28"/>
      <c r="AT54" s="28"/>
      <c r="AU54" s="28"/>
      <c r="AV54" s="22"/>
      <c r="AW54" s="28"/>
      <c r="AX54" s="28"/>
    </row>
    <row r="55" spans="1:50" x14ac:dyDescent="0.25">
      <c r="A55" t="s">
        <v>22</v>
      </c>
      <c r="B55" s="22"/>
      <c r="C55" s="3">
        <v>-0.49927093616603291</v>
      </c>
      <c r="D55" t="s">
        <v>12</v>
      </c>
      <c r="E55" s="3">
        <v>6.2607539782708069E-2</v>
      </c>
      <c r="F55" s="3">
        <v>1.5543122344752192E-15</v>
      </c>
      <c r="G55" s="3"/>
      <c r="I55" s="3"/>
      <c r="J55" s="3"/>
      <c r="K55" s="3"/>
      <c r="M55" s="3"/>
      <c r="N55" s="3"/>
      <c r="O55" s="3"/>
      <c r="Q55" s="3"/>
      <c r="R55" s="3"/>
      <c r="S55" s="3"/>
      <c r="U55" s="3"/>
      <c r="V55" s="3"/>
      <c r="W55" s="3"/>
      <c r="Y55" s="3"/>
      <c r="Z55" s="3"/>
      <c r="AA55" s="3"/>
      <c r="AC55" s="3"/>
      <c r="AD55" s="3"/>
      <c r="AE55" s="3"/>
      <c r="AG55" s="3"/>
      <c r="AH55" s="3"/>
      <c r="AI55" s="3"/>
      <c r="AK55" s="3"/>
      <c r="AL55" s="3"/>
      <c r="AM55" s="3"/>
      <c r="AO55" s="3"/>
      <c r="AP55" s="3"/>
      <c r="AQ55" s="3"/>
      <c r="AS55" s="3"/>
      <c r="AT55" s="3"/>
      <c r="AU55" s="3"/>
      <c r="AW55" s="3"/>
      <c r="AX55" s="3"/>
    </row>
    <row r="56" spans="1:50" x14ac:dyDescent="0.25">
      <c r="B56" s="22"/>
      <c r="C56" s="3"/>
      <c r="E56" s="3"/>
      <c r="F56" s="3"/>
      <c r="G56" s="3"/>
      <c r="I56" s="3"/>
      <c r="J56" s="3"/>
      <c r="K56" s="3"/>
      <c r="M56" s="3"/>
      <c r="N56" s="3"/>
      <c r="O56" s="3"/>
      <c r="Q56" s="3"/>
      <c r="R56" s="3"/>
      <c r="S56" s="3"/>
      <c r="U56" s="3"/>
      <c r="V56" s="3"/>
      <c r="W56" s="3"/>
      <c r="Y56" s="3"/>
      <c r="Z56" s="3"/>
      <c r="AA56" s="3"/>
      <c r="AC56" s="3"/>
      <c r="AD56" s="3"/>
      <c r="AE56" s="3"/>
      <c r="AG56" s="3"/>
      <c r="AH56" s="3"/>
      <c r="AI56" s="3"/>
      <c r="AK56" s="3"/>
      <c r="AL56" s="3"/>
      <c r="AM56" s="3"/>
      <c r="AO56" s="3"/>
      <c r="AP56" s="3"/>
      <c r="AQ56" s="3"/>
      <c r="AS56" s="3"/>
      <c r="AT56" s="3"/>
      <c r="AU56" s="3"/>
      <c r="AW56" s="3"/>
      <c r="AX56" s="3"/>
    </row>
    <row r="57" spans="1:50" x14ac:dyDescent="0.25">
      <c r="A57" t="s">
        <v>23</v>
      </c>
      <c r="B57" s="17"/>
      <c r="C57" s="3"/>
      <c r="E57" s="3"/>
      <c r="F57" s="3"/>
      <c r="G57" s="3"/>
      <c r="I57" s="3"/>
      <c r="J57" s="3"/>
      <c r="K57" s="3"/>
      <c r="M57" s="3"/>
      <c r="N57" s="3"/>
      <c r="O57" s="3"/>
      <c r="Q57" s="3"/>
      <c r="R57" s="3"/>
      <c r="S57" s="3"/>
      <c r="U57" s="3"/>
      <c r="V57" s="3"/>
      <c r="W57" s="3"/>
      <c r="Y57" s="3"/>
      <c r="Z57" s="3"/>
      <c r="AA57" s="3"/>
      <c r="AC57" s="3"/>
      <c r="AD57" s="3"/>
      <c r="AE57" s="3"/>
      <c r="AG57" s="3"/>
      <c r="AH57" s="3"/>
      <c r="AI57" s="3"/>
      <c r="AK57" s="3"/>
      <c r="AL57" s="3"/>
      <c r="AM57" s="3"/>
      <c r="AO57" s="3"/>
      <c r="AP57" s="3"/>
      <c r="AQ57" s="3"/>
      <c r="AS57" s="3"/>
      <c r="AT57" s="3"/>
      <c r="AU57" s="3"/>
      <c r="AW57" s="3"/>
      <c r="AX57" s="3"/>
    </row>
    <row r="58" spans="1:50" x14ac:dyDescent="0.25">
      <c r="A58" t="s">
        <v>24</v>
      </c>
      <c r="B58" s="46">
        <v>-2647.1965467226332</v>
      </c>
      <c r="C58" s="47"/>
      <c r="E58" s="3"/>
      <c r="F58" s="3"/>
      <c r="G58" s="3"/>
      <c r="I58" s="3"/>
      <c r="J58" s="3"/>
      <c r="K58" s="3"/>
      <c r="M58" s="3"/>
      <c r="N58" s="3"/>
      <c r="O58" s="3"/>
      <c r="Q58" s="3"/>
      <c r="R58" s="3"/>
      <c r="S58" s="3"/>
      <c r="U58" s="3"/>
      <c r="V58" s="3"/>
      <c r="W58" s="3"/>
      <c r="Y58" s="3"/>
      <c r="Z58" s="3"/>
      <c r="AA58" s="3"/>
      <c r="AC58" s="3"/>
      <c r="AD58" s="3"/>
      <c r="AE58" s="3"/>
      <c r="AG58" s="3"/>
      <c r="AH58" s="3"/>
      <c r="AI58" s="3"/>
      <c r="AK58" s="3"/>
      <c r="AL58" s="3"/>
      <c r="AM58" s="3"/>
      <c r="AO58" s="3"/>
      <c r="AP58" s="3"/>
      <c r="AQ58" s="3"/>
      <c r="AS58" s="3"/>
      <c r="AT58" s="3"/>
      <c r="AU58" s="3"/>
      <c r="AW58" s="3"/>
      <c r="AX58" s="3"/>
    </row>
    <row r="59" spans="1:50" x14ac:dyDescent="0.25">
      <c r="A59" t="s">
        <v>25</v>
      </c>
      <c r="B59" s="46">
        <v>-3907.2678853923703</v>
      </c>
      <c r="C59" s="47"/>
      <c r="E59" s="3"/>
      <c r="F59" s="3"/>
      <c r="G59" s="3"/>
      <c r="I59" s="3"/>
      <c r="J59" s="3"/>
      <c r="K59" s="3"/>
      <c r="M59" s="3"/>
      <c r="N59" s="3"/>
      <c r="O59" s="3"/>
      <c r="Q59" s="3"/>
      <c r="R59" s="3"/>
      <c r="S59" s="3"/>
      <c r="U59" s="3"/>
      <c r="V59" s="3"/>
      <c r="W59" s="3"/>
      <c r="Y59" s="3"/>
      <c r="Z59" s="3"/>
      <c r="AA59" s="3"/>
      <c r="AC59" s="3"/>
      <c r="AD59" s="3"/>
      <c r="AE59" s="3"/>
      <c r="AG59" s="3"/>
      <c r="AH59" s="3"/>
      <c r="AI59" s="3"/>
      <c r="AK59" s="3"/>
      <c r="AL59" s="3"/>
      <c r="AM59" s="3"/>
      <c r="AO59" s="3"/>
      <c r="AP59" s="3"/>
      <c r="AQ59" s="3"/>
      <c r="AS59" s="3"/>
      <c r="AT59" s="3"/>
      <c r="AU59" s="3"/>
      <c r="AW59" s="3"/>
      <c r="AX59" s="3"/>
    </row>
    <row r="60" spans="1:50" x14ac:dyDescent="0.25">
      <c r="A60" t="s">
        <v>26</v>
      </c>
      <c r="B60" s="42">
        <v>0.32249422758562662</v>
      </c>
      <c r="C60" s="43"/>
      <c r="E60" s="3"/>
      <c r="F60" s="3"/>
      <c r="G60" s="3"/>
      <c r="I60" s="3"/>
      <c r="J60" s="3"/>
      <c r="K60" s="3"/>
      <c r="M60" s="3"/>
      <c r="N60" s="3"/>
      <c r="O60" s="3"/>
      <c r="Q60" s="3"/>
      <c r="R60" s="3"/>
      <c r="S60" s="3"/>
      <c r="U60" s="3"/>
      <c r="V60" s="3"/>
      <c r="W60" s="3"/>
      <c r="Y60" s="3"/>
      <c r="Z60" s="3"/>
      <c r="AA60" s="3"/>
      <c r="AC60" s="3"/>
      <c r="AD60" s="3"/>
      <c r="AE60" s="3"/>
      <c r="AG60" s="3"/>
      <c r="AH60" s="3"/>
      <c r="AI60" s="3"/>
      <c r="AK60" s="3"/>
      <c r="AL60" s="3"/>
      <c r="AM60" s="3"/>
      <c r="AO60" s="3"/>
      <c r="AP60" s="3"/>
      <c r="AQ60" s="3"/>
      <c r="AS60" s="3"/>
      <c r="AT60" s="3"/>
      <c r="AU60" s="3"/>
      <c r="AW60" s="3"/>
      <c r="AX60" s="3"/>
    </row>
    <row r="61" spans="1:50" x14ac:dyDescent="0.25">
      <c r="A61" t="s">
        <v>27</v>
      </c>
      <c r="B61" s="42">
        <v>0.50482582565667555</v>
      </c>
      <c r="C61" s="43"/>
      <c r="E61" s="3"/>
      <c r="F61" s="3"/>
      <c r="G61" s="3"/>
      <c r="I61" s="3"/>
      <c r="J61" s="3"/>
      <c r="K61" s="3"/>
      <c r="M61" s="3"/>
      <c r="N61" s="3"/>
      <c r="O61" s="3"/>
      <c r="Q61" s="3"/>
      <c r="R61" s="3"/>
      <c r="S61" s="3"/>
      <c r="U61" s="3"/>
      <c r="V61" s="3"/>
      <c r="W61" s="3"/>
      <c r="Y61" s="3"/>
      <c r="Z61" s="3"/>
      <c r="AA61" s="3"/>
      <c r="AC61" s="3"/>
      <c r="AD61" s="3"/>
      <c r="AE61" s="3"/>
      <c r="AG61" s="3"/>
      <c r="AH61" s="3"/>
      <c r="AI61" s="3"/>
      <c r="AK61" s="3"/>
      <c r="AL61" s="3"/>
      <c r="AM61" s="3"/>
      <c r="AO61" s="3"/>
      <c r="AP61" s="3"/>
      <c r="AQ61" s="3"/>
      <c r="AS61" s="3"/>
      <c r="AT61" s="3"/>
      <c r="AU61" s="3"/>
      <c r="AW61" s="3"/>
      <c r="AX61" s="3"/>
    </row>
    <row r="62" spans="1:50" x14ac:dyDescent="0.25">
      <c r="A62" t="s">
        <v>77</v>
      </c>
      <c r="B62" s="42">
        <v>1.5695315046220535</v>
      </c>
      <c r="C62" s="43"/>
      <c r="E62" s="3"/>
      <c r="F62" s="3"/>
      <c r="G62" s="3"/>
      <c r="I62" s="3"/>
      <c r="J62" s="3"/>
      <c r="K62" s="3"/>
      <c r="M62" s="3"/>
      <c r="N62" s="3"/>
      <c r="O62" s="3"/>
      <c r="Q62" s="3"/>
      <c r="R62" s="3"/>
      <c r="S62" s="3"/>
      <c r="U62" s="3"/>
      <c r="V62" s="3"/>
      <c r="W62" s="3"/>
      <c r="Y62" s="3"/>
      <c r="Z62" s="3"/>
      <c r="AA62" s="3"/>
      <c r="AC62" s="3"/>
      <c r="AD62" s="3"/>
      <c r="AE62" s="3"/>
      <c r="AG62" s="3"/>
      <c r="AH62" s="3"/>
      <c r="AI62" s="3"/>
      <c r="AK62" s="3"/>
      <c r="AL62" s="3"/>
      <c r="AM62" s="3"/>
      <c r="AO62" s="3"/>
      <c r="AP62" s="3"/>
      <c r="AQ62" s="3"/>
      <c r="AS62" s="3"/>
      <c r="AT62" s="3"/>
      <c r="AU62" s="3"/>
      <c r="AW62" s="3"/>
      <c r="AX62" s="3"/>
    </row>
    <row r="63" spans="1:50" x14ac:dyDescent="0.25">
      <c r="A63" t="s">
        <v>78</v>
      </c>
      <c r="B63" s="42">
        <v>1.8212623396115808</v>
      </c>
      <c r="C63" s="43"/>
      <c r="E63" s="3"/>
      <c r="F63" s="3"/>
      <c r="G63" s="3"/>
      <c r="I63" s="3"/>
      <c r="J63" s="3"/>
      <c r="K63" s="3"/>
      <c r="M63" s="3"/>
      <c r="N63" s="3"/>
      <c r="O63" s="3"/>
      <c r="Q63" s="3"/>
      <c r="R63" s="3"/>
      <c r="S63" s="3"/>
      <c r="U63" s="3"/>
      <c r="V63" s="3"/>
      <c r="W63" s="3"/>
      <c r="Y63" s="3"/>
      <c r="Z63" s="3"/>
      <c r="AA63" s="3"/>
      <c r="AC63" s="3"/>
      <c r="AD63" s="3"/>
      <c r="AE63" s="3"/>
      <c r="AG63" s="3"/>
      <c r="AH63" s="3"/>
      <c r="AI63" s="3"/>
      <c r="AK63" s="3"/>
      <c r="AL63" s="3"/>
      <c r="AM63" s="3"/>
      <c r="AO63" s="3"/>
      <c r="AP63" s="3"/>
      <c r="AQ63" s="3"/>
      <c r="AS63" s="3"/>
      <c r="AT63" s="3"/>
      <c r="AU63" s="3"/>
      <c r="AW63" s="3"/>
      <c r="AX63" s="3"/>
    </row>
    <row r="64" spans="1:50" x14ac:dyDescent="0.25">
      <c r="A64" s="18" t="s">
        <v>39</v>
      </c>
      <c r="B64" s="44">
        <v>3558</v>
      </c>
      <c r="C64" s="45"/>
      <c r="E64" s="3"/>
      <c r="F64" s="3"/>
      <c r="G64" s="3"/>
      <c r="I64" s="3"/>
      <c r="J64" s="3"/>
      <c r="K64" s="3"/>
      <c r="M64" s="3"/>
      <c r="N64" s="3"/>
      <c r="O64" s="3"/>
      <c r="Q64" s="3"/>
      <c r="R64" s="3"/>
      <c r="S64" s="3"/>
      <c r="U64" s="3"/>
      <c r="V64" s="3"/>
      <c r="W64" s="3"/>
      <c r="Y64" s="3"/>
      <c r="Z64" s="3"/>
      <c r="AA64" s="3"/>
      <c r="AC64" s="3"/>
      <c r="AD64" s="3"/>
      <c r="AE64" s="3"/>
      <c r="AG64" s="3"/>
      <c r="AH64" s="3"/>
      <c r="AI64" s="3"/>
      <c r="AK64" s="3"/>
      <c r="AL64" s="3"/>
      <c r="AM64" s="3"/>
      <c r="AO64" s="3"/>
      <c r="AP64" s="3"/>
      <c r="AQ64" s="3"/>
      <c r="AS64" s="3"/>
      <c r="AT64" s="3"/>
      <c r="AU64" s="3"/>
      <c r="AW64" s="3"/>
      <c r="AX64" s="3"/>
    </row>
    <row r="65" spans="1:54" x14ac:dyDescent="0.25">
      <c r="A65" s="18" t="s">
        <v>41</v>
      </c>
      <c r="B65" s="44">
        <v>593</v>
      </c>
      <c r="C65" s="45"/>
      <c r="E65" s="3"/>
      <c r="F65" s="3"/>
      <c r="G65" s="3"/>
      <c r="I65" s="3"/>
      <c r="J65" s="3"/>
      <c r="K65" s="3"/>
      <c r="M65" s="3"/>
      <c r="N65" s="3"/>
      <c r="O65" s="3"/>
      <c r="Q65" s="3"/>
      <c r="R65" s="3"/>
      <c r="S65" s="3"/>
      <c r="U65" s="3"/>
      <c r="V65" s="3"/>
      <c r="W65" s="3"/>
      <c r="Y65" s="3"/>
      <c r="Z65" s="3"/>
      <c r="AA65" s="3"/>
      <c r="AC65" s="3"/>
      <c r="AD65" s="3"/>
      <c r="AE65" s="3"/>
      <c r="AG65" s="3"/>
      <c r="AH65" s="3"/>
      <c r="AI65" s="3"/>
      <c r="AK65" s="3"/>
      <c r="AL65" s="3"/>
      <c r="AM65" s="3"/>
      <c r="AO65" s="3"/>
      <c r="AP65" s="3"/>
      <c r="AQ65" s="3"/>
      <c r="AS65" s="3"/>
      <c r="AT65" s="3"/>
      <c r="AU65" s="3"/>
      <c r="AW65" s="3"/>
      <c r="AX65" s="3"/>
    </row>
    <row r="66" spans="1:54" x14ac:dyDescent="0.25">
      <c r="A66" s="18" t="s">
        <v>40</v>
      </c>
      <c r="B66" s="44">
        <v>145</v>
      </c>
      <c r="C66" s="45"/>
      <c r="E66" s="3"/>
      <c r="F66" s="3"/>
      <c r="G66" s="3"/>
      <c r="I66" s="3"/>
      <c r="J66" s="3"/>
      <c r="K66" s="3"/>
      <c r="M66" s="3"/>
      <c r="N66" s="3"/>
      <c r="O66" s="3"/>
      <c r="Q66" s="3"/>
      <c r="R66" s="3"/>
      <c r="S66" s="3"/>
      <c r="U66" s="3"/>
      <c r="V66" s="3"/>
      <c r="W66" s="3"/>
      <c r="Y66" s="3"/>
      <c r="Z66" s="3"/>
      <c r="AA66" s="3"/>
      <c r="AC66" s="3"/>
      <c r="AD66" s="3"/>
      <c r="AE66" s="3"/>
      <c r="AG66" s="3"/>
      <c r="AH66" s="3"/>
      <c r="AI66" s="3"/>
      <c r="AK66" s="3"/>
      <c r="AL66" s="3"/>
      <c r="AM66" s="3"/>
      <c r="AO66" s="3"/>
      <c r="AP66" s="3"/>
      <c r="AQ66" s="3"/>
      <c r="AS66" s="3"/>
      <c r="AT66" s="3"/>
      <c r="AU66" s="3"/>
      <c r="AW66" s="3"/>
      <c r="AX66" s="3"/>
    </row>
    <row r="67" spans="1:54" x14ac:dyDescent="0.25">
      <c r="A67" t="s">
        <v>28</v>
      </c>
      <c r="B67" s="17"/>
      <c r="C67" s="3"/>
      <c r="E67" s="3"/>
      <c r="F67" s="3"/>
      <c r="G67" s="3"/>
      <c r="I67" s="3"/>
      <c r="J67" s="3"/>
      <c r="K67" s="3"/>
      <c r="M67" s="3"/>
      <c r="N67" s="3"/>
      <c r="O67" s="3"/>
      <c r="Q67" s="3"/>
      <c r="R67" s="3"/>
      <c r="S67" s="3"/>
      <c r="U67" s="3"/>
      <c r="V67" s="3"/>
      <c r="W67" s="3"/>
      <c r="Y67" s="3"/>
      <c r="Z67" s="3"/>
      <c r="AA67" s="3"/>
      <c r="AC67" s="3"/>
      <c r="AD67" s="3"/>
      <c r="AE67" s="3"/>
      <c r="AG67" s="3"/>
      <c r="AH67" s="3"/>
      <c r="AI67" s="3"/>
      <c r="AK67" s="3"/>
      <c r="AL67" s="3"/>
      <c r="AM67" s="3"/>
      <c r="AO67" s="3"/>
      <c r="AP67" s="3"/>
      <c r="AQ67" s="3"/>
      <c r="AS67" s="3"/>
      <c r="AT67" s="3"/>
      <c r="AU67" s="3"/>
      <c r="AW67" s="3"/>
      <c r="AX67" s="3"/>
    </row>
    <row r="68" spans="1:54" x14ac:dyDescent="0.25">
      <c r="A68" t="s">
        <v>29</v>
      </c>
      <c r="B68" s="2" t="s">
        <v>30</v>
      </c>
      <c r="C68" s="3"/>
      <c r="E68" s="3"/>
      <c r="F68" s="3"/>
      <c r="G68" s="3"/>
      <c r="I68" s="3"/>
      <c r="J68" s="3"/>
      <c r="K68" s="3"/>
      <c r="M68" s="3"/>
      <c r="N68" s="3"/>
      <c r="O68" s="3"/>
      <c r="Q68" s="3"/>
      <c r="R68" s="3"/>
      <c r="S68" s="3"/>
      <c r="U68" s="3"/>
      <c r="V68" s="3"/>
      <c r="W68" s="3"/>
      <c r="Y68" s="3"/>
      <c r="Z68" s="3"/>
      <c r="AA68" s="3"/>
      <c r="AC68" s="3"/>
      <c r="AD68" s="3"/>
      <c r="AE68" s="3"/>
      <c r="AG68" s="3"/>
      <c r="AH68" s="3"/>
      <c r="AI68" s="3"/>
      <c r="AK68" s="3"/>
      <c r="AL68" s="3"/>
      <c r="AM68" s="3"/>
      <c r="AO68" s="3"/>
      <c r="AP68" s="3"/>
      <c r="AQ68" s="3"/>
      <c r="AS68" s="3"/>
      <c r="AT68" s="3"/>
      <c r="AU68" s="3"/>
      <c r="AW68" s="3"/>
      <c r="AX68" s="3"/>
    </row>
    <row r="69" spans="1:54" x14ac:dyDescent="0.25">
      <c r="A69" t="s">
        <v>33</v>
      </c>
      <c r="B69" s="2" t="s">
        <v>34</v>
      </c>
      <c r="C69" s="3"/>
      <c r="E69" s="3"/>
      <c r="F69" s="3"/>
      <c r="G69" s="3"/>
      <c r="I69" s="3"/>
      <c r="J69" s="3"/>
      <c r="K69" s="3"/>
      <c r="M69" s="3"/>
      <c r="N69" s="3"/>
      <c r="O69" s="3"/>
      <c r="Q69" s="3"/>
      <c r="R69" s="3"/>
      <c r="S69" s="3"/>
      <c r="U69" s="3"/>
      <c r="V69" s="3"/>
      <c r="W69" s="3"/>
      <c r="Y69" s="3"/>
      <c r="Z69" s="3"/>
      <c r="AA69" s="3"/>
      <c r="AC69" s="3"/>
      <c r="AD69" s="3"/>
      <c r="AE69" s="3"/>
      <c r="AG69" s="3"/>
      <c r="AH69" s="3"/>
      <c r="AI69" s="3"/>
      <c r="AK69" s="3"/>
      <c r="AL69" s="3"/>
      <c r="AM69" s="3"/>
      <c r="AO69" s="3"/>
      <c r="AP69" s="3"/>
      <c r="AQ69" s="3"/>
      <c r="AS69" s="3"/>
      <c r="AT69" s="3"/>
      <c r="AU69" s="3"/>
      <c r="AW69" s="3"/>
      <c r="AX69" s="3"/>
    </row>
    <row r="70" spans="1:54" x14ac:dyDescent="0.25">
      <c r="A70" t="s">
        <v>35</v>
      </c>
      <c r="B70" s="2" t="s">
        <v>36</v>
      </c>
      <c r="C70" s="3"/>
      <c r="E70" s="3"/>
      <c r="F70" s="3"/>
      <c r="G70" s="3"/>
      <c r="I70" s="3"/>
      <c r="J70" s="3"/>
      <c r="K70" s="3"/>
      <c r="M70" s="3"/>
      <c r="N70" s="3"/>
      <c r="O70" s="3"/>
      <c r="Q70" s="3"/>
      <c r="R70" s="3"/>
      <c r="S70" s="3"/>
      <c r="U70" s="3"/>
      <c r="V70" s="3"/>
      <c r="W70" s="3"/>
      <c r="Y70" s="3"/>
      <c r="Z70" s="3"/>
      <c r="AA70" s="3"/>
      <c r="AC70" s="3"/>
      <c r="AD70" s="3"/>
      <c r="AE70" s="3"/>
      <c r="AG70" s="3"/>
      <c r="AH70" s="3"/>
      <c r="AI70" s="3"/>
      <c r="AK70" s="3"/>
      <c r="AL70" s="3"/>
      <c r="AM70" s="3"/>
      <c r="AO70" s="3"/>
      <c r="AP70" s="3"/>
      <c r="AQ70" s="3"/>
      <c r="AS70" s="3"/>
      <c r="AT70" s="3"/>
      <c r="AU70" s="3"/>
      <c r="AW70" s="3"/>
      <c r="AX70" s="3"/>
    </row>
    <row r="71" spans="1:54" x14ac:dyDescent="0.25">
      <c r="A71" t="s">
        <v>37</v>
      </c>
      <c r="B71" s="2" t="s">
        <v>38</v>
      </c>
      <c r="C71" s="3"/>
      <c r="E71" s="3"/>
      <c r="F71" s="3"/>
      <c r="G71" s="3"/>
      <c r="I71" s="3"/>
      <c r="J71" s="3"/>
      <c r="K71" s="3"/>
      <c r="M71" s="3"/>
      <c r="N71" s="3"/>
      <c r="O71" s="3"/>
      <c r="Q71" s="3"/>
      <c r="R71" s="3"/>
      <c r="S71" s="3"/>
      <c r="U71" s="3"/>
      <c r="V71" s="3"/>
      <c r="W71" s="3"/>
      <c r="Y71" s="3"/>
      <c r="Z71" s="3"/>
      <c r="AA71" s="3"/>
      <c r="AC71" s="3"/>
      <c r="AD71" s="3"/>
      <c r="AE71" s="3"/>
      <c r="AG71" s="3"/>
      <c r="AH71" s="3"/>
      <c r="AI71" s="3"/>
      <c r="AK71" s="3"/>
      <c r="AL71" s="3"/>
      <c r="AM71" s="3"/>
      <c r="AO71" s="3"/>
      <c r="AP71" s="3"/>
      <c r="AQ71" s="3"/>
      <c r="AS71" s="3"/>
      <c r="AT71" s="3"/>
      <c r="AU71" s="3"/>
      <c r="AW71" s="3"/>
      <c r="AX71" s="3"/>
    </row>
    <row r="73" spans="1:54" x14ac:dyDescent="0.25">
      <c r="A73" t="s">
        <v>0</v>
      </c>
      <c r="B73" t="s">
        <v>1</v>
      </c>
      <c r="C73" s="3"/>
      <c r="E73" s="3"/>
      <c r="F73" s="3"/>
      <c r="G73" s="3" t="s">
        <v>28</v>
      </c>
      <c r="I73" s="3"/>
      <c r="J73" s="3"/>
      <c r="K73" s="3"/>
      <c r="M73" s="3"/>
      <c r="N73" s="3"/>
      <c r="O73" s="3"/>
      <c r="Q73" s="3"/>
      <c r="R73" s="3"/>
      <c r="S73" s="3"/>
      <c r="U73" s="3"/>
      <c r="V73" s="3"/>
      <c r="W73" s="3"/>
      <c r="Y73" s="3"/>
      <c r="Z73" s="3"/>
      <c r="AA73" s="3"/>
      <c r="AC73" s="3"/>
      <c r="AD73" s="3"/>
      <c r="AE73" s="3"/>
      <c r="AG73" s="3"/>
      <c r="AH73" s="3"/>
      <c r="AI73" s="3"/>
      <c r="AK73" s="3"/>
      <c r="AL73" s="3"/>
      <c r="AM73" s="3"/>
      <c r="AO73" s="3"/>
      <c r="AP73" s="3"/>
      <c r="AQ73" s="3"/>
      <c r="AS73" s="3"/>
      <c r="AT73" s="3"/>
      <c r="AU73" s="3"/>
      <c r="AW73" s="3"/>
      <c r="AX73" s="3"/>
      <c r="AY73" s="3"/>
      <c r="BA73" s="3"/>
      <c r="BB73" s="3"/>
    </row>
    <row r="74" spans="1:54" x14ac:dyDescent="0.25">
      <c r="B74" s="22"/>
      <c r="C74" s="3"/>
      <c r="E74" s="3"/>
      <c r="F74" s="3"/>
      <c r="G74" s="3"/>
      <c r="I74" s="3"/>
      <c r="J74" s="3"/>
      <c r="K74" s="3" t="s">
        <v>72</v>
      </c>
      <c r="M74" s="3"/>
      <c r="N74" s="3"/>
      <c r="O74" s="3"/>
      <c r="Q74" s="3"/>
      <c r="R74" s="3"/>
      <c r="S74" s="3"/>
      <c r="U74" s="3"/>
      <c r="V74" s="3"/>
      <c r="W74" s="3"/>
      <c r="Y74" s="3"/>
      <c r="Z74" s="3"/>
      <c r="AA74" s="3"/>
      <c r="AC74" s="3"/>
      <c r="AD74" s="3"/>
      <c r="AE74" s="3"/>
      <c r="AG74" s="3"/>
      <c r="AH74" s="3"/>
      <c r="AI74" s="3"/>
      <c r="AK74" s="3"/>
      <c r="AL74" s="3"/>
      <c r="AM74" s="3"/>
      <c r="AO74" s="3"/>
      <c r="AP74" s="3"/>
      <c r="AQ74" s="3"/>
      <c r="AS74" s="3"/>
      <c r="AT74" s="3"/>
      <c r="AU74" s="3"/>
      <c r="AW74" s="3"/>
      <c r="AX74" s="3"/>
      <c r="AY74" s="3"/>
      <c r="BA74" s="3"/>
      <c r="BB74" s="3"/>
    </row>
    <row r="75" spans="1:54" x14ac:dyDescent="0.25">
      <c r="B75" s="22"/>
      <c r="C75" s="3" t="s">
        <v>2</v>
      </c>
      <c r="E75" s="3"/>
      <c r="F75" s="3"/>
      <c r="G75" s="3" t="s">
        <v>3</v>
      </c>
      <c r="I75" s="3"/>
      <c r="J75" s="3"/>
      <c r="K75" s="3" t="s">
        <v>58</v>
      </c>
      <c r="M75" s="3"/>
      <c r="N75" s="3"/>
      <c r="O75" s="3" t="s">
        <v>59</v>
      </c>
      <c r="Q75" s="3"/>
      <c r="R75" s="3"/>
      <c r="S75" s="3" t="s">
        <v>60</v>
      </c>
      <c r="U75" s="3"/>
      <c r="V75" s="3"/>
      <c r="W75" s="3" t="s">
        <v>68</v>
      </c>
      <c r="Y75" s="3"/>
      <c r="Z75" s="3"/>
      <c r="AA75" s="3" t="s">
        <v>61</v>
      </c>
      <c r="AC75" s="3"/>
      <c r="AD75" s="3"/>
      <c r="AE75" s="3" t="s">
        <v>62</v>
      </c>
      <c r="AG75" s="3"/>
      <c r="AH75" s="3"/>
      <c r="AI75" s="3" t="s">
        <v>63</v>
      </c>
      <c r="AK75" s="3"/>
      <c r="AL75" s="3"/>
      <c r="AM75" s="3" t="s">
        <v>64</v>
      </c>
      <c r="AO75" s="3"/>
      <c r="AP75" s="3"/>
      <c r="AQ75" s="3" t="s">
        <v>65</v>
      </c>
      <c r="AS75" s="3"/>
      <c r="AT75" s="3"/>
      <c r="AU75" s="3" t="s">
        <v>66</v>
      </c>
      <c r="AW75" s="3"/>
      <c r="AX75" s="3"/>
      <c r="AY75" s="3" t="s">
        <v>67</v>
      </c>
      <c r="BA75" s="3"/>
      <c r="BB75" s="3"/>
    </row>
    <row r="76" spans="1:54" x14ac:dyDescent="0.25">
      <c r="A76" s="2" t="s">
        <v>4</v>
      </c>
      <c r="B76" s="22" t="s">
        <v>5</v>
      </c>
      <c r="C76" s="28" t="s">
        <v>6</v>
      </c>
      <c r="D76" s="22" t="s">
        <v>7</v>
      </c>
      <c r="E76" s="28" t="s">
        <v>8</v>
      </c>
      <c r="F76" s="28" t="s">
        <v>9</v>
      </c>
      <c r="G76" s="28" t="s">
        <v>6</v>
      </c>
      <c r="H76" s="22" t="s">
        <v>7</v>
      </c>
      <c r="I76" s="28" t="s">
        <v>8</v>
      </c>
      <c r="J76" s="28" t="s">
        <v>9</v>
      </c>
      <c r="K76" s="28" t="s">
        <v>6</v>
      </c>
      <c r="L76" s="22" t="s">
        <v>7</v>
      </c>
      <c r="M76" s="28" t="s">
        <v>8</v>
      </c>
      <c r="N76" s="28" t="s">
        <v>9</v>
      </c>
      <c r="O76" s="28" t="s">
        <v>6</v>
      </c>
      <c r="P76" s="22" t="s">
        <v>7</v>
      </c>
      <c r="Q76" s="28" t="s">
        <v>8</v>
      </c>
      <c r="R76" s="28" t="s">
        <v>9</v>
      </c>
      <c r="S76" s="28" t="s">
        <v>6</v>
      </c>
      <c r="T76" s="22" t="s">
        <v>7</v>
      </c>
      <c r="U76" s="28" t="s">
        <v>8</v>
      </c>
      <c r="V76" s="28" t="s">
        <v>9</v>
      </c>
      <c r="W76" s="28" t="s">
        <v>6</v>
      </c>
      <c r="X76" s="22" t="s">
        <v>7</v>
      </c>
      <c r="Y76" s="28" t="s">
        <v>8</v>
      </c>
      <c r="Z76" s="28" t="s">
        <v>9</v>
      </c>
      <c r="AA76" s="28" t="s">
        <v>6</v>
      </c>
      <c r="AB76" s="22" t="s">
        <v>7</v>
      </c>
      <c r="AC76" s="28" t="s">
        <v>8</v>
      </c>
      <c r="AD76" s="28" t="s">
        <v>9</v>
      </c>
      <c r="AE76" s="28" t="s">
        <v>6</v>
      </c>
      <c r="AF76" s="22" t="s">
        <v>7</v>
      </c>
      <c r="AG76" s="28" t="s">
        <v>8</v>
      </c>
      <c r="AH76" s="28" t="s">
        <v>9</v>
      </c>
      <c r="AI76" s="28" t="s">
        <v>6</v>
      </c>
      <c r="AJ76" s="22" t="s">
        <v>7</v>
      </c>
      <c r="AK76" s="28" t="s">
        <v>8</v>
      </c>
      <c r="AL76" s="28" t="s">
        <v>9</v>
      </c>
      <c r="AM76" s="28" t="s">
        <v>6</v>
      </c>
      <c r="AN76" s="22" t="s">
        <v>7</v>
      </c>
      <c r="AO76" s="28" t="s">
        <v>8</v>
      </c>
      <c r="AP76" s="28" t="s">
        <v>9</v>
      </c>
      <c r="AQ76" s="28" t="s">
        <v>6</v>
      </c>
      <c r="AR76" s="22" t="s">
        <v>7</v>
      </c>
      <c r="AS76" s="28" t="s">
        <v>8</v>
      </c>
      <c r="AT76" s="28" t="s">
        <v>9</v>
      </c>
      <c r="AU76" s="28" t="s">
        <v>6</v>
      </c>
      <c r="AV76" s="22" t="s">
        <v>7</v>
      </c>
      <c r="AW76" s="28" t="s">
        <v>8</v>
      </c>
      <c r="AX76" s="28" t="s">
        <v>9</v>
      </c>
      <c r="AY76" s="28" t="s">
        <v>6</v>
      </c>
      <c r="AZ76" s="22" t="s">
        <v>7</v>
      </c>
      <c r="BA76" s="28" t="s">
        <v>8</v>
      </c>
      <c r="BB76" s="28" t="s">
        <v>9</v>
      </c>
    </row>
    <row r="77" spans="1:54" x14ac:dyDescent="0.25">
      <c r="A77" t="s">
        <v>10</v>
      </c>
      <c r="B77" s="22" t="s">
        <v>11</v>
      </c>
      <c r="C77" s="3">
        <v>-4.2446912099022596</v>
      </c>
      <c r="D77" t="s">
        <v>12</v>
      </c>
      <c r="E77" s="3">
        <v>0.77459524147399472</v>
      </c>
      <c r="F77" s="3">
        <v>4.2560745150410639E-8</v>
      </c>
      <c r="G77" s="3">
        <v>3.6314718647744759</v>
      </c>
      <c r="H77" t="s">
        <v>12</v>
      </c>
      <c r="I77" s="3">
        <v>0.80727061292578606</v>
      </c>
      <c r="J77" s="3">
        <v>6.8448546579613634E-6</v>
      </c>
      <c r="K77" s="3">
        <v>0.27918790506672808</v>
      </c>
      <c r="L77" t="s">
        <v>14</v>
      </c>
      <c r="M77" s="3">
        <v>0.437786328877945</v>
      </c>
      <c r="N77" s="3">
        <v>0.5236517888696115</v>
      </c>
      <c r="O77" s="3">
        <v>1.1193809545790208</v>
      </c>
      <c r="P77" t="s">
        <v>14</v>
      </c>
      <c r="Q77" s="3">
        <v>3.6920285110256388</v>
      </c>
      <c r="R77" s="3">
        <v>0.761746136456527</v>
      </c>
      <c r="S77" s="3">
        <v>-1.2198769507427287</v>
      </c>
      <c r="T77" t="s">
        <v>14</v>
      </c>
      <c r="U77" s="3">
        <v>3.50920959686175</v>
      </c>
      <c r="V77" s="3">
        <v>0.72812440465379868</v>
      </c>
      <c r="W77" s="3">
        <v>-0.84945253133865062</v>
      </c>
      <c r="X77" t="s">
        <v>14</v>
      </c>
      <c r="Y77" s="3">
        <v>1.5520666803721337</v>
      </c>
      <c r="Z77" s="3">
        <v>0.58416979493363175</v>
      </c>
      <c r="AA77" s="3">
        <v>1.3226442862247305</v>
      </c>
      <c r="AB77" t="s">
        <v>14</v>
      </c>
      <c r="AC77" s="3">
        <v>1.9238605326664877</v>
      </c>
      <c r="AD77" s="3">
        <v>0.49177091948665774</v>
      </c>
      <c r="AE77" s="3">
        <v>-1.1069032383628068</v>
      </c>
      <c r="AF77" t="s">
        <v>14</v>
      </c>
      <c r="AG77" s="3">
        <v>0.69382097272676324</v>
      </c>
      <c r="AH77" s="3">
        <v>0.11062885275603218</v>
      </c>
      <c r="AI77" s="3">
        <v>2.3835012403462756</v>
      </c>
      <c r="AJ77" t="s">
        <v>14</v>
      </c>
      <c r="AK77" s="3">
        <v>2.2241860155364708</v>
      </c>
      <c r="AL77" s="3">
        <v>0.28388690350206058</v>
      </c>
      <c r="AM77" s="3">
        <v>-1.9537096892902603</v>
      </c>
      <c r="AN77" t="s">
        <v>14</v>
      </c>
      <c r="AO77" s="3">
        <v>2.1063021063076426</v>
      </c>
      <c r="AP77" s="3">
        <v>0.35363878475181387</v>
      </c>
      <c r="AQ77" s="3">
        <v>0.8359013829865074</v>
      </c>
      <c r="AR77" t="s">
        <v>42</v>
      </c>
      <c r="AS77" s="3">
        <v>0.46065538092593361</v>
      </c>
      <c r="AT77" s="3">
        <v>6.9586694919164138E-2</v>
      </c>
      <c r="AU77" s="3">
        <v>-0.51325672359579055</v>
      </c>
      <c r="AV77" t="s">
        <v>14</v>
      </c>
      <c r="AW77" s="3">
        <v>0.59722673408718574</v>
      </c>
      <c r="AX77" s="3">
        <v>0.39011980663381074</v>
      </c>
      <c r="AY77" s="3">
        <v>5.8832550085299119E-2</v>
      </c>
      <c r="AZ77" t="s">
        <v>14</v>
      </c>
      <c r="BA77" s="3">
        <v>0.6437396371345514</v>
      </c>
      <c r="BB77" s="3">
        <v>0.92718124514691169</v>
      </c>
    </row>
    <row r="78" spans="1:54" x14ac:dyDescent="0.25">
      <c r="A78" t="s">
        <v>47</v>
      </c>
      <c r="B78" s="22" t="s">
        <v>11</v>
      </c>
      <c r="C78" s="3">
        <v>-3.5983358320946435</v>
      </c>
      <c r="D78" t="s">
        <v>12</v>
      </c>
      <c r="E78" s="3">
        <v>0.6485227461296047</v>
      </c>
      <c r="F78" s="3">
        <v>2.8811214747292979E-8</v>
      </c>
      <c r="G78" s="3">
        <v>1.806295378587953</v>
      </c>
      <c r="H78" t="s">
        <v>12</v>
      </c>
      <c r="I78" s="3">
        <v>0.66461932166533477</v>
      </c>
      <c r="J78" s="3">
        <v>6.5719644813475586E-3</v>
      </c>
      <c r="K78" s="3">
        <v>-0.30831968542991778</v>
      </c>
      <c r="L78" t="s">
        <v>14</v>
      </c>
      <c r="M78" s="3">
        <v>0.41517202423389171</v>
      </c>
      <c r="N78" s="3">
        <v>0.4577050128683493</v>
      </c>
      <c r="O78" s="3">
        <v>-4.8231417793642914E-2</v>
      </c>
      <c r="P78" t="s">
        <v>14</v>
      </c>
      <c r="Q78" s="3">
        <v>2.9076667460437031</v>
      </c>
      <c r="R78" s="3">
        <v>0.98676556075341937</v>
      </c>
      <c r="S78" s="3">
        <v>6.1878317177874544E-2</v>
      </c>
      <c r="T78" t="s">
        <v>14</v>
      </c>
      <c r="U78" s="3">
        <v>2.9749403913346413</v>
      </c>
      <c r="V78" s="3">
        <v>0.98340531651731</v>
      </c>
      <c r="W78" s="3">
        <v>-0.4746959297686934</v>
      </c>
      <c r="X78" t="s">
        <v>14</v>
      </c>
      <c r="Y78" s="3">
        <v>1.3336841332296636</v>
      </c>
      <c r="Z78" s="3">
        <v>0.72189425952356845</v>
      </c>
      <c r="AA78" s="3">
        <v>2.3162915062269817E-2</v>
      </c>
      <c r="AB78" t="s">
        <v>14</v>
      </c>
      <c r="AC78" s="3">
        <v>1.2722813953641601</v>
      </c>
      <c r="AD78" s="3">
        <v>0.98547466662246075</v>
      </c>
      <c r="AE78" s="3">
        <v>0.41152173205305304</v>
      </c>
      <c r="AF78" t="s">
        <v>14</v>
      </c>
      <c r="AG78" s="3">
        <v>0.5525414327415592</v>
      </c>
      <c r="AH78" s="3">
        <v>0.45640481080964346</v>
      </c>
      <c r="AI78" s="3">
        <v>-0.86033508023194472</v>
      </c>
      <c r="AJ78" t="s">
        <v>14</v>
      </c>
      <c r="AK78" s="3">
        <v>1.8345479869992074</v>
      </c>
      <c r="AL78" s="3">
        <v>0.63909610180285137</v>
      </c>
      <c r="AM78" s="3">
        <v>0.7519963785578142</v>
      </c>
      <c r="AN78" t="s">
        <v>14</v>
      </c>
      <c r="AO78" s="3">
        <v>1.6298286611685393</v>
      </c>
      <c r="AP78" s="3">
        <v>0.64451454121114748</v>
      </c>
      <c r="AQ78" s="3">
        <v>0.42660951761473909</v>
      </c>
      <c r="AR78" t="s">
        <v>14</v>
      </c>
      <c r="AS78" s="3">
        <v>0.43078153671875014</v>
      </c>
      <c r="AT78" s="3">
        <v>0.32202006358973323</v>
      </c>
      <c r="AU78" s="3">
        <v>-0.39898763595189907</v>
      </c>
      <c r="AV78" t="s">
        <v>14</v>
      </c>
      <c r="AW78" s="3">
        <v>0.57202481846785846</v>
      </c>
      <c r="AX78" s="3">
        <v>0.48548958387663621</v>
      </c>
      <c r="AY78" s="3">
        <v>-0.63902953459856382</v>
      </c>
      <c r="AZ78" t="s">
        <v>14</v>
      </c>
      <c r="BA78" s="3">
        <v>0.43150509258649877</v>
      </c>
      <c r="BB78" s="3">
        <v>0.13862479677130146</v>
      </c>
    </row>
    <row r="79" spans="1:54" x14ac:dyDescent="0.25">
      <c r="A79" t="s">
        <v>54</v>
      </c>
      <c r="B79" s="22" t="s">
        <v>11</v>
      </c>
      <c r="C79" s="3">
        <v>-0.60173214838858646</v>
      </c>
      <c r="D79" t="s">
        <v>14</v>
      </c>
      <c r="E79" s="3">
        <v>0.66167697258503488</v>
      </c>
      <c r="F79" s="3">
        <v>0.36313654208818624</v>
      </c>
      <c r="G79" s="3">
        <v>2.6479157624875156</v>
      </c>
      <c r="H79" t="s">
        <v>12</v>
      </c>
      <c r="I79" s="3">
        <v>0.901862720354211</v>
      </c>
      <c r="J79" s="3">
        <v>3.3241869025697479E-3</v>
      </c>
      <c r="K79" s="3">
        <v>0.12826837022127929</v>
      </c>
      <c r="L79" t="s">
        <v>14</v>
      </c>
      <c r="M79" s="3">
        <v>0.62313764548154504</v>
      </c>
      <c r="N79" s="3">
        <v>0.83691374194783497</v>
      </c>
      <c r="O79" s="3">
        <v>-5.3616687578966786</v>
      </c>
      <c r="P79" t="s">
        <v>14</v>
      </c>
      <c r="Q79" s="3">
        <v>4.5316192342475183</v>
      </c>
      <c r="R79" s="3">
        <v>0.23674240702813365</v>
      </c>
      <c r="S79" s="3">
        <v>5.3524562996314557</v>
      </c>
      <c r="T79" t="s">
        <v>14</v>
      </c>
      <c r="U79" s="3">
        <v>4.7375299186173843</v>
      </c>
      <c r="V79" s="3">
        <v>0.258560953256191</v>
      </c>
      <c r="W79" s="3">
        <v>-0.33921825055876514</v>
      </c>
      <c r="X79" t="s">
        <v>14</v>
      </c>
      <c r="Y79" s="3">
        <v>2.0970988951828966</v>
      </c>
      <c r="Z79" s="3">
        <v>0.87149803296009454</v>
      </c>
      <c r="AA79" s="3">
        <v>0.45258312024708514</v>
      </c>
      <c r="AB79" t="s">
        <v>14</v>
      </c>
      <c r="AC79" s="3">
        <v>2.3352538493226191</v>
      </c>
      <c r="AD79" s="3">
        <v>0.84632882397245845</v>
      </c>
      <c r="AE79" s="3">
        <v>2.113791818118468E-2</v>
      </c>
      <c r="AF79" t="s">
        <v>14</v>
      </c>
      <c r="AG79" s="3">
        <v>0.78322319790136952</v>
      </c>
      <c r="AH79" s="3">
        <v>0.97846900931268732</v>
      </c>
      <c r="AI79" s="3">
        <v>1.9595150515528761</v>
      </c>
      <c r="AJ79" t="s">
        <v>14</v>
      </c>
      <c r="AK79" s="3">
        <v>2.7481761396215982</v>
      </c>
      <c r="AL79" s="3">
        <v>0.47583101693418617</v>
      </c>
      <c r="AM79" s="3">
        <v>-2.6360341698014937</v>
      </c>
      <c r="AN79" t="s">
        <v>14</v>
      </c>
      <c r="AO79" s="3">
        <v>2.6270807024116909</v>
      </c>
      <c r="AP79" s="3">
        <v>0.31566397666617707</v>
      </c>
      <c r="AQ79" s="3">
        <v>-1.0056206819678837</v>
      </c>
      <c r="AR79" t="s">
        <v>14</v>
      </c>
      <c r="AS79" s="3">
        <v>0.63323270749425808</v>
      </c>
      <c r="AT79" s="3">
        <v>0.11226950565487637</v>
      </c>
      <c r="AU79" s="3">
        <v>0.23337643547254508</v>
      </c>
      <c r="AV79" t="s">
        <v>14</v>
      </c>
      <c r="AW79" s="3">
        <v>0.90836805130091147</v>
      </c>
      <c r="AX79" s="3">
        <v>0.79724179233268111</v>
      </c>
      <c r="AY79" s="3">
        <v>0.82641728890995581</v>
      </c>
      <c r="AZ79" t="s">
        <v>14</v>
      </c>
      <c r="BA79" s="3">
        <v>0.60687109598501721</v>
      </c>
      <c r="BB79" s="3">
        <v>0.17327129534548424</v>
      </c>
    </row>
    <row r="80" spans="1:54" x14ac:dyDescent="0.25">
      <c r="A80" t="s">
        <v>48</v>
      </c>
      <c r="B80" s="22" t="s">
        <v>11</v>
      </c>
      <c r="C80" s="3">
        <v>0.66389745714381609</v>
      </c>
      <c r="D80" t="s">
        <v>14</v>
      </c>
      <c r="E80" s="3">
        <v>0.4426605957326154</v>
      </c>
      <c r="F80" s="3">
        <v>0.13366908814131184</v>
      </c>
      <c r="G80" s="3">
        <v>0.19012997400091863</v>
      </c>
      <c r="H80" t="s">
        <v>14</v>
      </c>
      <c r="I80" s="3">
        <v>3.2633408286381833</v>
      </c>
      <c r="J80" s="3">
        <v>0.95353964018148751</v>
      </c>
      <c r="K80" s="3">
        <v>6.0237418071765608E-2</v>
      </c>
      <c r="L80" t="s">
        <v>14</v>
      </c>
      <c r="M80" s="3">
        <v>0.39711896181698209</v>
      </c>
      <c r="N80" s="3">
        <v>0.87943453774514757</v>
      </c>
      <c r="O80" s="3">
        <v>-1.2711204824778948</v>
      </c>
      <c r="P80" t="s">
        <v>14</v>
      </c>
      <c r="Q80" s="3">
        <v>2.7925413695976244</v>
      </c>
      <c r="R80" s="3">
        <v>0.64897678484460286</v>
      </c>
      <c r="S80" s="3">
        <v>0.75223351681781914</v>
      </c>
      <c r="T80" t="s">
        <v>14</v>
      </c>
      <c r="U80" s="3">
        <v>2.9660671085456372</v>
      </c>
      <c r="V80" s="3">
        <v>0.79979446402287313</v>
      </c>
      <c r="W80" s="3">
        <v>-5.1755729756163861E-2</v>
      </c>
      <c r="X80" t="s">
        <v>14</v>
      </c>
      <c r="Y80" s="3">
        <v>1.3205765517106429</v>
      </c>
      <c r="Z80" s="3">
        <v>0.96873749683127763</v>
      </c>
      <c r="AA80" s="3">
        <v>0.28126353234702839</v>
      </c>
      <c r="AB80" t="s">
        <v>14</v>
      </c>
      <c r="AC80" s="3">
        <v>1.2713175478457197</v>
      </c>
      <c r="AD80" s="3">
        <v>0.82490725683904387</v>
      </c>
      <c r="AE80" s="3">
        <v>-0.25842793530120889</v>
      </c>
      <c r="AF80" t="s">
        <v>14</v>
      </c>
      <c r="AG80" s="3">
        <v>0.55652346776984873</v>
      </c>
      <c r="AH80" s="3">
        <v>0.64238894506123723</v>
      </c>
      <c r="AI80" s="3">
        <v>0.22357524346547381</v>
      </c>
      <c r="AJ80" t="s">
        <v>14</v>
      </c>
      <c r="AK80" s="3">
        <v>1.8842095175029996</v>
      </c>
      <c r="AL80" s="3">
        <v>0.90554685473524144</v>
      </c>
      <c r="AM80" s="3">
        <v>-0.4874584299044431</v>
      </c>
      <c r="AN80" t="s">
        <v>14</v>
      </c>
      <c r="AO80" s="3">
        <v>1.8480491326457646</v>
      </c>
      <c r="AP80" s="3">
        <v>0.79195777387472033</v>
      </c>
      <c r="AQ80" s="3">
        <v>7.2571837248860807E-2</v>
      </c>
      <c r="AR80" t="s">
        <v>14</v>
      </c>
      <c r="AS80" s="3">
        <v>0.387008643546075</v>
      </c>
      <c r="AT80" s="3">
        <v>0.85125299186665071</v>
      </c>
      <c r="AU80" s="3">
        <v>0.14767822384167167</v>
      </c>
      <c r="AV80" t="s">
        <v>14</v>
      </c>
      <c r="AW80" s="3">
        <v>0.58016617693186101</v>
      </c>
      <c r="AX80" s="3">
        <v>0.79907477752622125</v>
      </c>
      <c r="AY80" s="3">
        <v>-0.4653635245854254</v>
      </c>
      <c r="AZ80" t="s">
        <v>14</v>
      </c>
      <c r="BA80" s="3">
        <v>0.63736631735238336</v>
      </c>
      <c r="BB80" s="3">
        <v>0.46530760361335277</v>
      </c>
    </row>
    <row r="81" spans="1:54" x14ac:dyDescent="0.25">
      <c r="A81" t="s">
        <v>56</v>
      </c>
      <c r="B81" s="22" t="s">
        <v>11</v>
      </c>
      <c r="C81" s="3">
        <v>1.111447142700926</v>
      </c>
      <c r="D81" t="s">
        <v>42</v>
      </c>
      <c r="E81" s="3">
        <v>0.62688889792322455</v>
      </c>
      <c r="F81" s="3">
        <v>7.6235810472948806E-2</v>
      </c>
      <c r="G81" s="3">
        <v>1.4885763577492845</v>
      </c>
      <c r="H81" t="s">
        <v>14</v>
      </c>
      <c r="I81" s="3">
        <v>1.0128655347106597</v>
      </c>
      <c r="J81" s="3">
        <v>0.14165161511265767</v>
      </c>
      <c r="K81" s="3">
        <v>-5.2914404162172295E-2</v>
      </c>
      <c r="L81" t="s">
        <v>14</v>
      </c>
      <c r="M81" s="3">
        <v>0.61237974592361111</v>
      </c>
      <c r="N81" s="3">
        <v>0.93114222383596035</v>
      </c>
      <c r="O81" s="3">
        <v>2.0767802264945492</v>
      </c>
      <c r="P81" t="s">
        <v>14</v>
      </c>
      <c r="Q81" s="3">
        <v>4.6842836775764027</v>
      </c>
      <c r="R81" s="3">
        <v>0.65751212332385744</v>
      </c>
      <c r="S81" s="3">
        <v>-2.6456204128496248</v>
      </c>
      <c r="T81" t="s">
        <v>14</v>
      </c>
      <c r="U81" s="3">
        <v>5.0201449697284044</v>
      </c>
      <c r="V81" s="3">
        <v>0.59819303324745521</v>
      </c>
      <c r="W81" s="3">
        <v>-0.74036743033776953</v>
      </c>
      <c r="X81" t="s">
        <v>14</v>
      </c>
      <c r="Y81" s="3">
        <v>2.0156011925940809</v>
      </c>
      <c r="Z81" s="3">
        <v>0.7133815213637944</v>
      </c>
      <c r="AA81" s="3">
        <v>0.4603507336370285</v>
      </c>
      <c r="AB81" t="s">
        <v>14</v>
      </c>
      <c r="AC81" s="3">
        <v>2.3729289153333188</v>
      </c>
      <c r="AD81" s="3">
        <v>0.84617504902243001</v>
      </c>
      <c r="AE81" s="3">
        <v>0.26360839263327113</v>
      </c>
      <c r="AF81" t="s">
        <v>14</v>
      </c>
      <c r="AG81" s="3">
        <v>0.84498692869560743</v>
      </c>
      <c r="AH81" s="3">
        <v>0.75506528310457921</v>
      </c>
      <c r="AI81" s="3">
        <v>-0.27262652410693</v>
      </c>
      <c r="AJ81" t="s">
        <v>14</v>
      </c>
      <c r="AK81" s="3">
        <v>2.6296510477916564</v>
      </c>
      <c r="AL81" s="3">
        <v>0.91742803587983146</v>
      </c>
      <c r="AM81" s="3">
        <v>1.0493475259812972E-2</v>
      </c>
      <c r="AN81" t="s">
        <v>14</v>
      </c>
      <c r="AO81" s="3">
        <v>2.5459639449441798</v>
      </c>
      <c r="AP81" s="3">
        <v>0.99671143882044033</v>
      </c>
      <c r="AQ81" s="3">
        <v>-0.26313539018612236</v>
      </c>
      <c r="AR81" t="s">
        <v>14</v>
      </c>
      <c r="AS81" s="3">
        <v>0.61404529086939486</v>
      </c>
      <c r="AT81" s="3">
        <v>0.66826700178673692</v>
      </c>
      <c r="AU81" s="3">
        <v>-0.30393529646633205</v>
      </c>
      <c r="AV81" t="s">
        <v>14</v>
      </c>
      <c r="AW81" s="3">
        <v>0.96810671746678201</v>
      </c>
      <c r="AX81" s="3">
        <v>0.75356043231465075</v>
      </c>
      <c r="AY81" s="3">
        <v>0.48720624635792831</v>
      </c>
      <c r="AZ81" t="s">
        <v>14</v>
      </c>
      <c r="BA81" s="3">
        <v>0.86772583110778545</v>
      </c>
      <c r="BB81" s="3">
        <v>0.57447385844359311</v>
      </c>
    </row>
    <row r="82" spans="1:54" x14ac:dyDescent="0.25">
      <c r="A82" t="s">
        <v>57</v>
      </c>
      <c r="B82" s="22" t="s">
        <v>11</v>
      </c>
      <c r="C82" s="3">
        <v>-2.7252061968942165</v>
      </c>
      <c r="D82" t="s">
        <v>12</v>
      </c>
      <c r="E82" s="3">
        <v>0.51656954698227597</v>
      </c>
      <c r="F82" s="3">
        <v>1.3233375351084931E-7</v>
      </c>
      <c r="G82" s="3">
        <v>1.4426542651281178</v>
      </c>
      <c r="H82" t="s">
        <v>13</v>
      </c>
      <c r="I82" s="3">
        <v>0.58392850297343757</v>
      </c>
      <c r="J82" s="3">
        <v>1.3488627367006512E-2</v>
      </c>
      <c r="K82" s="3">
        <v>0.59479891035307741</v>
      </c>
      <c r="L82" t="s">
        <v>13</v>
      </c>
      <c r="M82" s="3">
        <v>0.29832904956559031</v>
      </c>
      <c r="N82" s="3">
        <v>4.6177414952377038E-2</v>
      </c>
      <c r="O82" s="3">
        <v>-2.7077514813737822</v>
      </c>
      <c r="P82" t="s">
        <v>14</v>
      </c>
      <c r="Q82" s="3">
        <v>2.362623770514793</v>
      </c>
      <c r="R82" s="3">
        <v>0.25176281729203254</v>
      </c>
      <c r="S82" s="3">
        <v>3.3733094025719352</v>
      </c>
      <c r="T82" t="s">
        <v>14</v>
      </c>
      <c r="U82" s="3">
        <v>2.4394802323241653</v>
      </c>
      <c r="V82" s="3">
        <v>0.16672668464500462</v>
      </c>
      <c r="W82" s="3">
        <v>-0.11939573968917397</v>
      </c>
      <c r="X82" t="s">
        <v>14</v>
      </c>
      <c r="Y82" s="3">
        <v>0.84716374102272984</v>
      </c>
      <c r="Z82" s="3">
        <v>0.88792062267942451</v>
      </c>
      <c r="AA82" s="3">
        <v>-1.8016803712213415E-2</v>
      </c>
      <c r="AB82" t="s">
        <v>14</v>
      </c>
      <c r="AC82" s="3">
        <v>0.90265498657213228</v>
      </c>
      <c r="AD82" s="3">
        <v>0.98407544933306657</v>
      </c>
      <c r="AE82" s="3">
        <v>0.344534104349908</v>
      </c>
      <c r="AF82" t="s">
        <v>14</v>
      </c>
      <c r="AG82" s="3">
        <v>0.42577013073508885</v>
      </c>
      <c r="AH82" s="3">
        <v>0.41839887959146482</v>
      </c>
      <c r="AI82" s="3">
        <v>-1.0364080689822774</v>
      </c>
      <c r="AJ82" t="s">
        <v>14</v>
      </c>
      <c r="AK82" s="3">
        <v>1.4238645714325946</v>
      </c>
      <c r="AL82" s="3">
        <v>0.46668467171203143</v>
      </c>
      <c r="AM82" s="3">
        <v>0.73236189543324837</v>
      </c>
      <c r="AN82" t="s">
        <v>14</v>
      </c>
      <c r="AO82" s="3">
        <v>1.319513281118915</v>
      </c>
      <c r="AP82" s="3">
        <v>0.57887806007510867</v>
      </c>
      <c r="AQ82" s="3">
        <v>6.1680519942275934E-2</v>
      </c>
      <c r="AR82" t="s">
        <v>14</v>
      </c>
      <c r="AS82" s="3">
        <v>0.29349211329708075</v>
      </c>
      <c r="AT82" s="3">
        <v>0.83354221958899166</v>
      </c>
      <c r="AU82" s="3">
        <v>0.51098524354158092</v>
      </c>
      <c r="AV82" t="s">
        <v>14</v>
      </c>
      <c r="AW82" s="3">
        <v>0.42537066115750455</v>
      </c>
      <c r="AX82" s="3">
        <v>0.22964627450910235</v>
      </c>
      <c r="AY82" s="3">
        <v>9.8375319639326025E-2</v>
      </c>
      <c r="AZ82" t="s">
        <v>14</v>
      </c>
      <c r="BA82" s="3">
        <v>0.35243280026389695</v>
      </c>
      <c r="BB82" s="3">
        <v>0.78014342340623632</v>
      </c>
    </row>
    <row r="83" spans="1:54" x14ac:dyDescent="0.25">
      <c r="A83" t="s">
        <v>50</v>
      </c>
      <c r="B83" s="22" t="s">
        <v>11</v>
      </c>
      <c r="C83" s="3">
        <v>0.27478943148950508</v>
      </c>
      <c r="D83" t="s">
        <v>14</v>
      </c>
      <c r="E83" s="3">
        <v>0.2975677589826396</v>
      </c>
      <c r="F83" s="3">
        <v>0.35577189738103154</v>
      </c>
      <c r="G83" s="3">
        <v>0.13689417494593095</v>
      </c>
      <c r="H83" t="s">
        <v>14</v>
      </c>
      <c r="I83" s="3">
        <v>4.0735788255639074</v>
      </c>
      <c r="J83" s="3">
        <v>0.97319183000757969</v>
      </c>
      <c r="K83" s="3">
        <v>0.31248426820166814</v>
      </c>
      <c r="L83" t="s">
        <v>14</v>
      </c>
      <c r="M83" s="3">
        <v>0.29069891734811415</v>
      </c>
      <c r="N83" s="3">
        <v>0.28240101592627909</v>
      </c>
      <c r="O83" s="3">
        <v>-2.3521526777690949</v>
      </c>
      <c r="P83" t="s">
        <v>14</v>
      </c>
      <c r="Q83" s="3">
        <v>2.175149998332194</v>
      </c>
      <c r="R83" s="3">
        <v>0.2795303686603523</v>
      </c>
      <c r="S83" s="3">
        <v>1.7529172009056713</v>
      </c>
      <c r="T83" t="s">
        <v>14</v>
      </c>
      <c r="U83" s="3">
        <v>2.2225354798523704</v>
      </c>
      <c r="V83" s="3">
        <v>0.43028645573319269</v>
      </c>
      <c r="W83" s="3">
        <v>0.13067083805980753</v>
      </c>
      <c r="X83" t="s">
        <v>14</v>
      </c>
      <c r="Y83" s="3">
        <v>1.0503805599247875</v>
      </c>
      <c r="Z83" s="3">
        <v>0.90099593789974075</v>
      </c>
      <c r="AA83" s="3">
        <v>-0.10079861472659779</v>
      </c>
      <c r="AB83" t="s">
        <v>14</v>
      </c>
      <c r="AC83" s="3">
        <v>1.1946573589926166</v>
      </c>
      <c r="AD83" s="3">
        <v>0.93275868276528717</v>
      </c>
      <c r="AE83" s="3">
        <v>6.2581483548524247E-2</v>
      </c>
      <c r="AF83" t="s">
        <v>14</v>
      </c>
      <c r="AG83" s="3">
        <v>0.34469145465341217</v>
      </c>
      <c r="AH83" s="3">
        <v>0.85592962933133654</v>
      </c>
      <c r="AI83" s="3">
        <v>1.2454337741765515</v>
      </c>
      <c r="AJ83" t="s">
        <v>14</v>
      </c>
      <c r="AK83" s="3">
        <v>1.2920128822718737</v>
      </c>
      <c r="AL83" s="3">
        <v>0.3350717873406448</v>
      </c>
      <c r="AM83" s="3">
        <v>-1.1451332248418524</v>
      </c>
      <c r="AN83" t="s">
        <v>14</v>
      </c>
      <c r="AO83" s="3">
        <v>1.2799439940895909</v>
      </c>
      <c r="AP83" s="3">
        <v>0.37096112563577632</v>
      </c>
      <c r="AQ83" s="3">
        <v>0.1473595336052424</v>
      </c>
      <c r="AR83" t="s">
        <v>14</v>
      </c>
      <c r="AS83" s="3">
        <v>0.29962676877522793</v>
      </c>
      <c r="AT83" s="3">
        <v>0.62285344840242729</v>
      </c>
      <c r="AU83" s="3">
        <v>-0.48613205577101959</v>
      </c>
      <c r="AV83" t="s">
        <v>14</v>
      </c>
      <c r="AW83" s="3">
        <v>0.42522809878354823</v>
      </c>
      <c r="AX83" s="3">
        <v>0.25294453828979924</v>
      </c>
      <c r="AY83" s="3">
        <v>-0.15351224162696059</v>
      </c>
      <c r="AZ83" t="s">
        <v>14</v>
      </c>
      <c r="BA83" s="3">
        <v>0.40663159853548053</v>
      </c>
      <c r="BB83" s="3">
        <v>0.70578596071030075</v>
      </c>
    </row>
    <row r="84" spans="1:54" x14ac:dyDescent="0.25">
      <c r="A84" t="s">
        <v>15</v>
      </c>
      <c r="B84" s="22" t="s">
        <v>11</v>
      </c>
      <c r="C84" s="3">
        <v>0.72194757206054461</v>
      </c>
      <c r="D84" t="s">
        <v>13</v>
      </c>
      <c r="E84" s="3">
        <v>0.32409427141999536</v>
      </c>
      <c r="F84" s="3">
        <v>2.5908194752177316E-2</v>
      </c>
      <c r="G84" s="3">
        <v>0.34102249602667456</v>
      </c>
      <c r="H84" t="s">
        <v>14</v>
      </c>
      <c r="I84" s="3">
        <v>1.1085808425937447</v>
      </c>
      <c r="J84" s="3">
        <v>0.75837091145843427</v>
      </c>
      <c r="K84" s="3">
        <v>-1.564876352182145E-2</v>
      </c>
      <c r="L84" t="s">
        <v>14</v>
      </c>
      <c r="M84" s="3">
        <v>0.26474185611618456</v>
      </c>
      <c r="N84" s="3">
        <v>0.95286487759420102</v>
      </c>
      <c r="O84" s="3">
        <v>0.41859597494165601</v>
      </c>
      <c r="P84" t="s">
        <v>14</v>
      </c>
      <c r="Q84" s="3">
        <v>1.7671967589029343</v>
      </c>
      <c r="R84" s="3">
        <v>0.81275760973257127</v>
      </c>
      <c r="S84" s="3">
        <v>-0.84684230999645982</v>
      </c>
      <c r="T84" t="s">
        <v>14</v>
      </c>
      <c r="U84" s="3">
        <v>1.8614528209124608</v>
      </c>
      <c r="V84" s="3">
        <v>0.64915512441123369</v>
      </c>
      <c r="W84" s="3">
        <v>-0.54918872271255159</v>
      </c>
      <c r="X84" t="s">
        <v>14</v>
      </c>
      <c r="Y84" s="3">
        <v>0.9411138705122466</v>
      </c>
      <c r="Z84" s="3">
        <v>0.55952187563814726</v>
      </c>
      <c r="AA84" s="3">
        <v>8.6709683570248663E-2</v>
      </c>
      <c r="AB84" t="s">
        <v>14</v>
      </c>
      <c r="AC84" s="3">
        <v>1.0252925020127686</v>
      </c>
      <c r="AD84" s="3">
        <v>0.93260270991235883</v>
      </c>
      <c r="AE84" s="3">
        <v>8.2276355809032045E-2</v>
      </c>
      <c r="AF84" t="s">
        <v>14</v>
      </c>
      <c r="AG84" s="3">
        <v>0.37199603354668359</v>
      </c>
      <c r="AH84" s="3">
        <v>0.82495589578475048</v>
      </c>
      <c r="AI84" s="3">
        <v>1.0123158086462281</v>
      </c>
      <c r="AJ84" t="s">
        <v>14</v>
      </c>
      <c r="AK84" s="3">
        <v>1.0513254754297749</v>
      </c>
      <c r="AL84" s="3">
        <v>0.33560033122592237</v>
      </c>
      <c r="AM84" s="3">
        <v>-1.1644687599252386</v>
      </c>
      <c r="AN84" t="s">
        <v>14</v>
      </c>
      <c r="AO84" s="3">
        <v>1.0359726778223333</v>
      </c>
      <c r="AP84" s="3">
        <v>0.26099850126331736</v>
      </c>
      <c r="AQ84" s="3">
        <v>-0.1559128284069109</v>
      </c>
      <c r="AR84" t="s">
        <v>14</v>
      </c>
      <c r="AS84" s="3">
        <v>0.24772741161063661</v>
      </c>
      <c r="AT84" s="3">
        <v>0.52910519600144101</v>
      </c>
      <c r="AU84" s="3">
        <v>-0.17128932040818357</v>
      </c>
      <c r="AV84" t="s">
        <v>14</v>
      </c>
      <c r="AW84" s="3">
        <v>0.37677087684294391</v>
      </c>
      <c r="AX84" s="3">
        <v>0.64937931235967739</v>
      </c>
      <c r="AY84" s="3">
        <v>0.10317517998556752</v>
      </c>
      <c r="AZ84" t="s">
        <v>14</v>
      </c>
      <c r="BA84" s="3">
        <v>0.24533935825606559</v>
      </c>
      <c r="BB84" s="3">
        <v>0.67409051980141088</v>
      </c>
    </row>
    <row r="85" spans="1:54" x14ac:dyDescent="0.25">
      <c r="A85" t="s">
        <v>16</v>
      </c>
      <c r="B85" s="22" t="s">
        <v>11</v>
      </c>
      <c r="C85" s="3">
        <v>0.48264783252416027</v>
      </c>
      <c r="D85" t="s">
        <v>14</v>
      </c>
      <c r="E85" s="3">
        <v>0.29352612387564969</v>
      </c>
      <c r="F85" s="3">
        <v>0.10011226089378722</v>
      </c>
      <c r="G85" s="3">
        <v>0.32806706139577835</v>
      </c>
      <c r="H85" t="s">
        <v>14</v>
      </c>
      <c r="I85" s="3">
        <v>1.322065100757654</v>
      </c>
      <c r="J85" s="3">
        <v>0.80402033658891847</v>
      </c>
      <c r="K85" s="3">
        <v>4.2076571961708015E-4</v>
      </c>
      <c r="L85" t="s">
        <v>14</v>
      </c>
      <c r="M85" s="3">
        <v>0.23923635457294137</v>
      </c>
      <c r="N85" s="3">
        <v>0.99859669196634626</v>
      </c>
      <c r="O85" s="3">
        <v>3.0459629891609921</v>
      </c>
      <c r="P85" t="s">
        <v>42</v>
      </c>
      <c r="Q85" s="3">
        <v>1.7268281915864463</v>
      </c>
      <c r="R85" s="3">
        <v>7.7747769367877417E-2</v>
      </c>
      <c r="S85" s="3">
        <v>-3.5329686422247879</v>
      </c>
      <c r="T85" t="s">
        <v>42</v>
      </c>
      <c r="U85" s="3">
        <v>1.8249159423852397</v>
      </c>
      <c r="V85" s="3">
        <v>5.2872306598883867E-2</v>
      </c>
      <c r="W85" s="3">
        <v>-0.68852328518217631</v>
      </c>
      <c r="X85" t="s">
        <v>14</v>
      </c>
      <c r="Y85" s="3">
        <v>1.0870393917391825</v>
      </c>
      <c r="Z85" s="3">
        <v>0.52647694873334538</v>
      </c>
      <c r="AA85" s="3">
        <v>0.5236160702278031</v>
      </c>
      <c r="AB85" t="s">
        <v>14</v>
      </c>
      <c r="AC85" s="3">
        <v>1.1834399876995045</v>
      </c>
      <c r="AD85" s="3">
        <v>0.6581617410925138</v>
      </c>
      <c r="AE85" s="3">
        <v>-0.16386697355411697</v>
      </c>
      <c r="AF85" t="s">
        <v>14</v>
      </c>
      <c r="AG85" s="3">
        <v>0.38734572403348649</v>
      </c>
      <c r="AH85" s="3">
        <v>0.67225809383449642</v>
      </c>
      <c r="AI85" s="3">
        <v>0.55404317016872029</v>
      </c>
      <c r="AJ85" t="s">
        <v>14</v>
      </c>
      <c r="AK85" s="3">
        <v>1.1114093915914518</v>
      </c>
      <c r="AL85" s="3">
        <v>0.61812812600535061</v>
      </c>
      <c r="AM85" s="3">
        <v>-0.66559389726066442</v>
      </c>
      <c r="AN85" t="s">
        <v>14</v>
      </c>
      <c r="AO85" s="3">
        <v>1.0649561062005983</v>
      </c>
      <c r="AP85" s="3">
        <v>0.53197331933901681</v>
      </c>
      <c r="AQ85" s="3">
        <v>7.0435113211823178E-2</v>
      </c>
      <c r="AR85" t="s">
        <v>14</v>
      </c>
      <c r="AS85" s="3">
        <v>0.24715476703588501</v>
      </c>
      <c r="AT85" s="3">
        <v>0.77565652686292719</v>
      </c>
      <c r="AU85" s="3">
        <v>-4.1420415203091372E-2</v>
      </c>
      <c r="AV85" t="s">
        <v>14</v>
      </c>
      <c r="AW85" s="3">
        <v>0.38513570652043366</v>
      </c>
      <c r="AX85" s="3">
        <v>0.91435457668726405</v>
      </c>
      <c r="AY85" s="3">
        <v>0.56176213829633803</v>
      </c>
      <c r="AZ85" t="s">
        <v>14</v>
      </c>
      <c r="BA85" s="3">
        <v>0.34774607850354661</v>
      </c>
      <c r="BB85" s="3">
        <v>0.10621593347014713</v>
      </c>
    </row>
    <row r="86" spans="1:54" x14ac:dyDescent="0.25">
      <c r="A86" t="s">
        <v>17</v>
      </c>
      <c r="B86" s="22" t="s">
        <v>11</v>
      </c>
      <c r="C86" s="3">
        <v>0.75474431993006375</v>
      </c>
      <c r="D86" t="s">
        <v>12</v>
      </c>
      <c r="E86" s="3">
        <v>0.28840952859413327</v>
      </c>
      <c r="F86" s="3">
        <v>8.8727443266576334E-3</v>
      </c>
      <c r="G86" s="3">
        <v>0.35863896923655447</v>
      </c>
      <c r="H86" t="s">
        <v>14</v>
      </c>
      <c r="I86" s="3">
        <v>1.1341843086827574</v>
      </c>
      <c r="J86" s="3">
        <v>0.75184408897119703</v>
      </c>
      <c r="K86" s="3">
        <v>-2.9914441097272867E-2</v>
      </c>
      <c r="L86" t="s">
        <v>14</v>
      </c>
      <c r="M86" s="3">
        <v>0.24631489222010491</v>
      </c>
      <c r="N86" s="3">
        <v>0.90333623165570298</v>
      </c>
      <c r="O86" s="3">
        <v>-1.8571590034900392</v>
      </c>
      <c r="P86" t="s">
        <v>14</v>
      </c>
      <c r="Q86" s="3">
        <v>1.8728912731177867</v>
      </c>
      <c r="R86" s="3">
        <v>0.32139268484115213</v>
      </c>
      <c r="S86" s="3">
        <v>2.5605625659438749</v>
      </c>
      <c r="T86" t="s">
        <v>14</v>
      </c>
      <c r="U86" s="3">
        <v>1.8550649208971779</v>
      </c>
      <c r="V86" s="3">
        <v>0.16749156488204742</v>
      </c>
      <c r="W86" s="3">
        <v>0.48541945417507365</v>
      </c>
      <c r="X86" t="s">
        <v>14</v>
      </c>
      <c r="Y86" s="3">
        <v>0.85488566120554244</v>
      </c>
      <c r="Z86" s="3">
        <v>0.57015856582176272</v>
      </c>
      <c r="AA86" s="3">
        <v>0.41160678771479509</v>
      </c>
      <c r="AB86" t="s">
        <v>14</v>
      </c>
      <c r="AC86" s="3">
        <v>0.82217119547667117</v>
      </c>
      <c r="AD86" s="3">
        <v>0.61662878638449437</v>
      </c>
      <c r="AE86" s="3">
        <v>-0.47091744869939089</v>
      </c>
      <c r="AF86" t="s">
        <v>14</v>
      </c>
      <c r="AG86" s="3">
        <v>0.34156145528528559</v>
      </c>
      <c r="AH86" s="3">
        <v>0.16798124594351904</v>
      </c>
      <c r="AI86" s="3">
        <v>5.8185782361122276E-2</v>
      </c>
      <c r="AJ86" t="s">
        <v>14</v>
      </c>
      <c r="AK86" s="3">
        <v>1.1263520174815798</v>
      </c>
      <c r="AL86" s="3">
        <v>0.95880071565499692</v>
      </c>
      <c r="AM86" s="3">
        <v>-9.2889327105703402E-3</v>
      </c>
      <c r="AN86" t="s">
        <v>14</v>
      </c>
      <c r="AO86" s="3">
        <v>1.0130433277900974</v>
      </c>
      <c r="AP86" s="3">
        <v>0.99268403242148984</v>
      </c>
      <c r="AQ86" s="3">
        <v>3.6637860084461848E-3</v>
      </c>
      <c r="AR86" t="s">
        <v>14</v>
      </c>
      <c r="AS86" s="3">
        <v>0.25745467498805791</v>
      </c>
      <c r="AT86" s="3">
        <v>0.9886458475648956</v>
      </c>
      <c r="AU86" s="3">
        <v>0.42271290071014772</v>
      </c>
      <c r="AV86" t="s">
        <v>14</v>
      </c>
      <c r="AW86" s="3">
        <v>0.37359641887278949</v>
      </c>
      <c r="AX86" s="3">
        <v>0.25785759286294407</v>
      </c>
      <c r="AY86" s="3">
        <v>0.33291648429197757</v>
      </c>
      <c r="AZ86" t="s">
        <v>14</v>
      </c>
      <c r="BA86" s="3">
        <v>0.29374614814887207</v>
      </c>
      <c r="BB86" s="3">
        <v>0.25706832084122011</v>
      </c>
    </row>
    <row r="87" spans="1:54" x14ac:dyDescent="0.25">
      <c r="A87" t="s">
        <v>18</v>
      </c>
      <c r="B87" s="22" t="s">
        <v>11</v>
      </c>
      <c r="C87" s="3">
        <v>-0.34214989252489969</v>
      </c>
      <c r="D87" t="s">
        <v>14</v>
      </c>
      <c r="E87" s="3">
        <v>0.33108256827291571</v>
      </c>
      <c r="F87" s="3">
        <v>0.3014037954344293</v>
      </c>
      <c r="G87" s="3">
        <v>1.981480484524486</v>
      </c>
      <c r="H87" t="s">
        <v>12</v>
      </c>
      <c r="I87" s="3">
        <v>0.49151830993036372</v>
      </c>
      <c r="J87" s="3">
        <v>5.5458276017050778E-5</v>
      </c>
      <c r="K87" s="3">
        <v>0.23250253026127027</v>
      </c>
      <c r="L87" t="s">
        <v>14</v>
      </c>
      <c r="M87" s="3">
        <v>0.31515579160494311</v>
      </c>
      <c r="N87" s="3">
        <v>0.46067343096326652</v>
      </c>
      <c r="O87" s="3">
        <v>-0.80527994850950946</v>
      </c>
      <c r="P87" t="s">
        <v>14</v>
      </c>
      <c r="Q87" s="3">
        <v>2.0954040980429292</v>
      </c>
      <c r="R87" s="3">
        <v>0.70075039489166491</v>
      </c>
      <c r="S87" s="3">
        <v>1.0488725531597871</v>
      </c>
      <c r="T87" t="s">
        <v>14</v>
      </c>
      <c r="U87" s="3">
        <v>2.1703695935661602</v>
      </c>
      <c r="V87" s="3">
        <v>0.62890467952217621</v>
      </c>
      <c r="W87" s="3">
        <v>0.36005087232871652</v>
      </c>
      <c r="X87" t="s">
        <v>14</v>
      </c>
      <c r="Y87" s="3">
        <v>1.0002821802713884</v>
      </c>
      <c r="Z87" s="3">
        <v>0.71888504714635748</v>
      </c>
      <c r="AA87" s="3">
        <v>0.45294772701292962</v>
      </c>
      <c r="AB87" t="s">
        <v>14</v>
      </c>
      <c r="AC87" s="3">
        <v>1.0299645534015178</v>
      </c>
      <c r="AD87" s="3">
        <v>0.6601035463362781</v>
      </c>
      <c r="AE87" s="3">
        <v>-0.49807880395654064</v>
      </c>
      <c r="AF87" t="s">
        <v>14</v>
      </c>
      <c r="AG87" s="3">
        <v>0.44565423694368889</v>
      </c>
      <c r="AH87" s="3">
        <v>0.26372288456338477</v>
      </c>
      <c r="AI87" s="3">
        <v>0.69076837215753106</v>
      </c>
      <c r="AJ87" t="s">
        <v>14</v>
      </c>
      <c r="AK87" s="3">
        <v>1.3458752469155908</v>
      </c>
      <c r="AL87" s="3">
        <v>0.60777754497307113</v>
      </c>
      <c r="AM87" s="3">
        <v>-0.92202791493970426</v>
      </c>
      <c r="AN87" t="s">
        <v>14</v>
      </c>
      <c r="AO87" s="3">
        <v>1.273333023276116</v>
      </c>
      <c r="AP87" s="3">
        <v>0.46900074192826713</v>
      </c>
      <c r="AQ87" s="3">
        <v>-0.23743041309286536</v>
      </c>
      <c r="AR87" t="s">
        <v>14</v>
      </c>
      <c r="AS87" s="3">
        <v>0.34078447010376806</v>
      </c>
      <c r="AT87" s="3">
        <v>0.48597977183492413</v>
      </c>
      <c r="AU87" s="3">
        <v>-0.10308817061980087</v>
      </c>
      <c r="AV87" t="s">
        <v>14</v>
      </c>
      <c r="AW87" s="3">
        <v>0.47712775029742294</v>
      </c>
      <c r="AX87" s="3">
        <v>0.82894106214873964</v>
      </c>
      <c r="AY87" s="3">
        <v>8.4334833301666828E-2</v>
      </c>
      <c r="AZ87" t="s">
        <v>14</v>
      </c>
      <c r="BA87" s="3">
        <v>0.44068054934959106</v>
      </c>
      <c r="BB87" s="3">
        <v>0.84823252841088315</v>
      </c>
    </row>
    <row r="88" spans="1:54" x14ac:dyDescent="0.25">
      <c r="A88" t="s">
        <v>19</v>
      </c>
      <c r="B88" s="22" t="s">
        <v>20</v>
      </c>
      <c r="C88" s="3">
        <v>1.8898605325185573</v>
      </c>
      <c r="D88" t="s">
        <v>12</v>
      </c>
      <c r="E88" s="3">
        <v>0.15639126002786077</v>
      </c>
      <c r="F88" s="3">
        <v>0</v>
      </c>
      <c r="G88" s="3">
        <v>0.75916514135261193</v>
      </c>
      <c r="H88" t="s">
        <v>12</v>
      </c>
      <c r="I88" s="3">
        <v>5.763215062903991E-2</v>
      </c>
      <c r="J88" s="3">
        <v>0</v>
      </c>
      <c r="K88" s="3">
        <v>-2.5957793073135654E-2</v>
      </c>
      <c r="L88" t="s">
        <v>14</v>
      </c>
      <c r="M88" s="3">
        <v>5.4859774304933551E-2</v>
      </c>
      <c r="N88" s="3">
        <v>0.63609458225354154</v>
      </c>
      <c r="O88" s="3">
        <v>3.5188682605294369E-2</v>
      </c>
      <c r="P88" t="s">
        <v>14</v>
      </c>
      <c r="Q88" s="3">
        <v>0.44478840852980278</v>
      </c>
      <c r="R88" s="3">
        <v>0.93694249799819662</v>
      </c>
      <c r="S88" s="3">
        <v>-8.2582206063127259E-2</v>
      </c>
      <c r="T88" t="s">
        <v>14</v>
      </c>
      <c r="U88" s="3">
        <v>0.47054369423527181</v>
      </c>
      <c r="V88" s="3">
        <v>0.86068378572384474</v>
      </c>
      <c r="W88" s="3">
        <v>0.21156461053475215</v>
      </c>
      <c r="X88" t="s">
        <v>14</v>
      </c>
      <c r="Y88" s="3">
        <v>0.15672524675898619</v>
      </c>
      <c r="Z88" s="3">
        <v>0.17704560550234483</v>
      </c>
      <c r="AA88" s="3">
        <v>-0.12799664116626341</v>
      </c>
      <c r="AB88" t="s">
        <v>14</v>
      </c>
      <c r="AC88" s="3">
        <v>0.17144425506154085</v>
      </c>
      <c r="AD88" s="3">
        <v>0.45531786704310084</v>
      </c>
      <c r="AE88" s="3">
        <v>0.1435735938725298</v>
      </c>
      <c r="AF88" t="s">
        <v>42</v>
      </c>
      <c r="AG88" s="3">
        <v>7.4375414192645969E-2</v>
      </c>
      <c r="AH88" s="3">
        <v>5.3558469672720044E-2</v>
      </c>
      <c r="AI88" s="3">
        <v>-0.39419036026437226</v>
      </c>
      <c r="AJ88" t="s">
        <v>42</v>
      </c>
      <c r="AK88" s="3">
        <v>0.22781189009784542</v>
      </c>
      <c r="AL88" s="3">
        <v>8.3570852458033418E-2</v>
      </c>
      <c r="AM88" s="3">
        <v>0.21012056122570011</v>
      </c>
      <c r="AN88" t="s">
        <v>14</v>
      </c>
      <c r="AO88" s="3">
        <v>0.22777313508276686</v>
      </c>
      <c r="AP88" s="3">
        <v>0.35626818715261277</v>
      </c>
      <c r="AQ88" s="3">
        <v>-0.10454725174655301</v>
      </c>
      <c r="AR88" t="s">
        <v>42</v>
      </c>
      <c r="AS88" s="3">
        <v>5.6178750099032233E-2</v>
      </c>
      <c r="AT88" s="3">
        <v>6.2747701486939533E-2</v>
      </c>
      <c r="AU88" s="3">
        <v>2.6442590327529065E-2</v>
      </c>
      <c r="AV88" t="s">
        <v>14</v>
      </c>
      <c r="AW88" s="3">
        <v>8.8327137877471346E-2</v>
      </c>
      <c r="AX88" s="3">
        <v>0.76465692856838841</v>
      </c>
      <c r="AY88" s="3">
        <v>2.1998530789004881E-2</v>
      </c>
      <c r="AZ88" t="s">
        <v>14</v>
      </c>
      <c r="BA88" s="3">
        <v>7.4612118612649325E-2</v>
      </c>
      <c r="BB88" s="3">
        <v>0.76811719638325204</v>
      </c>
    </row>
    <row r="89" spans="1:54" x14ac:dyDescent="0.25">
      <c r="B89" s="22"/>
      <c r="C89" s="3" t="s">
        <v>21</v>
      </c>
      <c r="E89" s="3"/>
      <c r="F89" s="3"/>
      <c r="G89" s="3"/>
      <c r="I89" s="3"/>
      <c r="J89" s="3"/>
      <c r="K89" s="3"/>
      <c r="M89" s="3"/>
      <c r="N89" s="3"/>
      <c r="O89" s="3"/>
      <c r="Q89" s="3"/>
      <c r="R89" s="3"/>
      <c r="S89" s="3"/>
      <c r="U89" s="3"/>
      <c r="V89" s="3"/>
      <c r="W89" s="3"/>
      <c r="Y89" s="3"/>
      <c r="Z89" s="3"/>
      <c r="AA89" s="3"/>
      <c r="AC89" s="3"/>
      <c r="AD89" s="3"/>
      <c r="AE89" s="3"/>
      <c r="AG89" s="3"/>
      <c r="AH89" s="3"/>
      <c r="AI89" s="3"/>
      <c r="AK89" s="3"/>
      <c r="AL89" s="3"/>
      <c r="AM89" s="3"/>
      <c r="AO89" s="3"/>
      <c r="AP89" s="3"/>
      <c r="AQ89" s="3"/>
      <c r="AS89" s="3"/>
      <c r="AT89" s="3"/>
      <c r="AU89" s="3"/>
      <c r="AW89" s="3"/>
      <c r="AX89" s="3"/>
      <c r="AY89" s="3"/>
      <c r="BA89" s="3"/>
      <c r="BB89" s="3"/>
    </row>
    <row r="90" spans="1:54" x14ac:dyDescent="0.25">
      <c r="A90" s="2" t="s">
        <v>4</v>
      </c>
      <c r="B90" s="22"/>
      <c r="C90" s="28" t="s">
        <v>6</v>
      </c>
      <c r="D90" s="22" t="s">
        <v>7</v>
      </c>
      <c r="E90" s="28" t="s">
        <v>8</v>
      </c>
      <c r="F90" s="28" t="s">
        <v>9</v>
      </c>
      <c r="G90" s="28"/>
      <c r="H90" s="22"/>
      <c r="I90" s="28"/>
      <c r="J90" s="28"/>
      <c r="K90" s="28"/>
      <c r="L90" s="22"/>
      <c r="M90" s="28"/>
      <c r="N90" s="28"/>
      <c r="O90" s="28"/>
      <c r="P90" s="22"/>
      <c r="Q90" s="28"/>
      <c r="R90" s="28"/>
      <c r="S90" s="28"/>
      <c r="T90" s="22"/>
      <c r="U90" s="28"/>
      <c r="V90" s="28"/>
      <c r="W90" s="28"/>
      <c r="X90" s="22"/>
      <c r="Y90" s="28"/>
      <c r="Z90" s="28"/>
      <c r="AA90" s="28"/>
      <c r="AB90" s="22"/>
      <c r="AC90" s="28"/>
      <c r="AD90" s="28"/>
      <c r="AE90" s="28"/>
      <c r="AF90" s="22"/>
      <c r="AG90" s="28"/>
      <c r="AH90" s="28"/>
      <c r="AI90" s="28"/>
      <c r="AJ90" s="22"/>
      <c r="AK90" s="28"/>
      <c r="AL90" s="28"/>
      <c r="AM90" s="28"/>
      <c r="AN90" s="22"/>
      <c r="AO90" s="28"/>
      <c r="AP90" s="28"/>
      <c r="AQ90" s="28"/>
      <c r="AR90" s="22"/>
      <c r="AS90" s="28"/>
      <c r="AT90" s="28"/>
      <c r="AU90" s="28"/>
      <c r="AV90" s="22"/>
      <c r="AW90" s="28"/>
      <c r="AX90" s="28"/>
      <c r="AY90" s="28"/>
      <c r="AZ90" s="22"/>
      <c r="BA90" s="28"/>
      <c r="BB90" s="28"/>
    </row>
    <row r="91" spans="1:54" x14ac:dyDescent="0.25">
      <c r="A91" t="s">
        <v>22</v>
      </c>
      <c r="B91" s="22"/>
      <c r="C91" s="3">
        <v>-0.56822533912009277</v>
      </c>
      <c r="D91" t="s">
        <v>12</v>
      </c>
      <c r="E91" s="3">
        <v>2.8454420282531357E-2</v>
      </c>
      <c r="F91" s="3">
        <v>0</v>
      </c>
      <c r="G91" s="3"/>
      <c r="I91" s="3"/>
      <c r="J91" s="3"/>
      <c r="K91" s="3"/>
      <c r="M91" s="3"/>
      <c r="N91" s="3"/>
      <c r="O91" s="3"/>
      <c r="Q91" s="3"/>
      <c r="R91" s="3"/>
      <c r="S91" s="3"/>
      <c r="U91" s="3"/>
      <c r="V91" s="3"/>
      <c r="W91" s="3"/>
      <c r="Y91" s="3"/>
      <c r="Z91" s="3"/>
      <c r="AA91" s="3"/>
      <c r="AC91" s="3"/>
      <c r="AD91" s="3"/>
      <c r="AE91" s="3"/>
      <c r="AG91" s="3"/>
      <c r="AH91" s="3"/>
      <c r="AI91" s="3"/>
      <c r="AK91" s="3"/>
      <c r="AL91" s="3"/>
      <c r="AM91" s="3"/>
      <c r="AO91" s="3"/>
      <c r="AP91" s="3"/>
      <c r="AQ91" s="3"/>
      <c r="AS91" s="3"/>
      <c r="AT91" s="3"/>
      <c r="AU91" s="3"/>
      <c r="AW91" s="3"/>
      <c r="AX91" s="3"/>
      <c r="AY91" s="3"/>
      <c r="BA91" s="3"/>
      <c r="BB91" s="3"/>
    </row>
    <row r="92" spans="1:54" x14ac:dyDescent="0.25">
      <c r="B92" s="22"/>
      <c r="C92" s="3"/>
      <c r="E92" s="3"/>
      <c r="F92" s="3"/>
      <c r="G92" s="3"/>
      <c r="I92" s="3"/>
      <c r="J92" s="3"/>
      <c r="K92" s="3"/>
      <c r="M92" s="3"/>
      <c r="N92" s="3"/>
      <c r="O92" s="3"/>
      <c r="Q92" s="3"/>
      <c r="R92" s="3"/>
      <c r="S92" s="3"/>
      <c r="U92" s="3"/>
      <c r="V92" s="3"/>
      <c r="W92" s="3"/>
      <c r="Y92" s="3"/>
      <c r="Z92" s="3"/>
      <c r="AA92" s="3"/>
      <c r="AC92" s="3"/>
      <c r="AD92" s="3"/>
      <c r="AE92" s="3"/>
      <c r="AG92" s="3"/>
      <c r="AH92" s="3"/>
      <c r="AI92" s="3"/>
      <c r="AK92" s="3"/>
      <c r="AL92" s="3"/>
      <c r="AM92" s="3"/>
      <c r="AO92" s="3"/>
      <c r="AP92" s="3"/>
      <c r="AQ92" s="3"/>
      <c r="AS92" s="3"/>
      <c r="AT92" s="3"/>
      <c r="AU92" s="3"/>
      <c r="AW92" s="3"/>
      <c r="AX92" s="3"/>
      <c r="AY92" s="3"/>
      <c r="BA92" s="3"/>
      <c r="BB92" s="3"/>
    </row>
    <row r="93" spans="1:54" x14ac:dyDescent="0.25">
      <c r="A93" t="s">
        <v>23</v>
      </c>
      <c r="B93" s="17"/>
      <c r="C93" s="3"/>
      <c r="E93" s="3"/>
      <c r="F93" s="3"/>
      <c r="G93" s="3"/>
      <c r="I93" s="3"/>
      <c r="J93" s="3"/>
      <c r="K93" s="3"/>
      <c r="M93" s="3"/>
      <c r="N93" s="3"/>
      <c r="O93" s="3"/>
      <c r="Q93" s="3"/>
      <c r="R93" s="3"/>
      <c r="S93" s="3"/>
      <c r="U93" s="3"/>
      <c r="V93" s="3"/>
      <c r="W93" s="3"/>
      <c r="Y93" s="3"/>
      <c r="Z93" s="3"/>
      <c r="AA93" s="3"/>
      <c r="AC93" s="3"/>
      <c r="AD93" s="3"/>
      <c r="AE93" s="3"/>
      <c r="AG93" s="3"/>
      <c r="AH93" s="3"/>
      <c r="AI93" s="3"/>
      <c r="AK93" s="3"/>
      <c r="AL93" s="3"/>
      <c r="AM93" s="3"/>
      <c r="AO93" s="3"/>
      <c r="AP93" s="3"/>
      <c r="AQ93" s="3"/>
      <c r="AS93" s="3"/>
      <c r="AT93" s="3"/>
      <c r="AU93" s="3"/>
      <c r="AW93" s="3"/>
      <c r="AX93" s="3"/>
      <c r="AY93" s="3"/>
      <c r="BA93" s="3"/>
      <c r="BB93" s="3"/>
    </row>
    <row r="94" spans="1:54" x14ac:dyDescent="0.25">
      <c r="A94" t="s">
        <v>24</v>
      </c>
      <c r="B94" s="46">
        <v>-2048.5628690427266</v>
      </c>
      <c r="C94" s="47"/>
      <c r="E94" s="3"/>
      <c r="F94" s="3"/>
      <c r="G94" s="3"/>
      <c r="I94" s="3"/>
      <c r="J94" s="3"/>
      <c r="K94" s="3"/>
      <c r="M94" s="3"/>
      <c r="N94" s="3"/>
      <c r="O94" s="3"/>
      <c r="Q94" s="3"/>
      <c r="R94" s="3"/>
      <c r="S94" s="3"/>
      <c r="U94" s="3"/>
      <c r="V94" s="3"/>
      <c r="W94" s="3"/>
      <c r="Y94" s="3"/>
      <c r="Z94" s="3"/>
      <c r="AA94" s="3"/>
      <c r="AC94" s="3"/>
      <c r="AD94" s="3"/>
      <c r="AE94" s="3"/>
      <c r="AG94" s="3"/>
      <c r="AH94" s="3"/>
      <c r="AI94" s="3"/>
      <c r="AK94" s="3"/>
      <c r="AL94" s="3"/>
      <c r="AM94" s="3"/>
      <c r="AO94" s="3"/>
      <c r="AP94" s="3"/>
      <c r="AQ94" s="3"/>
      <c r="AS94" s="3"/>
      <c r="AT94" s="3"/>
      <c r="AU94" s="3"/>
      <c r="AW94" s="3"/>
      <c r="AX94" s="3"/>
      <c r="AY94" s="3"/>
      <c r="BA94" s="3"/>
      <c r="BB94" s="3"/>
    </row>
    <row r="95" spans="1:54" x14ac:dyDescent="0.25">
      <c r="A95" t="s">
        <v>25</v>
      </c>
      <c r="B95" s="46">
        <v>-3907.2678853923703</v>
      </c>
      <c r="C95" s="47"/>
      <c r="E95" s="3"/>
      <c r="F95" s="3"/>
      <c r="G95" s="3"/>
      <c r="I95" s="3"/>
      <c r="J95" s="3"/>
      <c r="K95" s="3"/>
      <c r="M95" s="3"/>
      <c r="N95" s="3"/>
      <c r="O95" s="3"/>
      <c r="Q95" s="3"/>
      <c r="R95" s="3"/>
      <c r="S95" s="3"/>
      <c r="U95" s="3"/>
      <c r="V95" s="3"/>
      <c r="W95" s="3"/>
      <c r="Y95" s="3"/>
      <c r="Z95" s="3"/>
      <c r="AA95" s="3"/>
      <c r="AC95" s="3"/>
      <c r="AD95" s="3"/>
      <c r="AE95" s="3"/>
      <c r="AG95" s="3"/>
      <c r="AH95" s="3"/>
      <c r="AI95" s="3"/>
      <c r="AK95" s="3"/>
      <c r="AL95" s="3"/>
      <c r="AM95" s="3"/>
      <c r="AO95" s="3"/>
      <c r="AP95" s="3"/>
      <c r="AQ95" s="3"/>
      <c r="AS95" s="3"/>
      <c r="AT95" s="3"/>
      <c r="AU95" s="3"/>
      <c r="AW95" s="3"/>
      <c r="AX95" s="3"/>
      <c r="AY95" s="3"/>
      <c r="BA95" s="3"/>
      <c r="BB95" s="3"/>
    </row>
    <row r="96" spans="1:54" x14ac:dyDescent="0.25">
      <c r="A96" t="s">
        <v>26</v>
      </c>
      <c r="B96" s="42">
        <v>0.47570452573742361</v>
      </c>
      <c r="C96" s="43"/>
      <c r="E96" s="3"/>
      <c r="F96" s="3"/>
      <c r="G96" s="3"/>
      <c r="I96" s="3"/>
      <c r="J96" s="3"/>
      <c r="K96" s="3"/>
      <c r="M96" s="3"/>
      <c r="N96" s="3"/>
      <c r="O96" s="3"/>
      <c r="Q96" s="3"/>
      <c r="R96" s="3"/>
      <c r="S96" s="3"/>
      <c r="U96" s="3"/>
      <c r="V96" s="3"/>
      <c r="W96" s="3"/>
      <c r="Y96" s="3"/>
      <c r="Z96" s="3"/>
      <c r="AA96" s="3"/>
      <c r="AC96" s="3"/>
      <c r="AD96" s="3"/>
      <c r="AE96" s="3"/>
      <c r="AG96" s="3"/>
      <c r="AH96" s="3"/>
      <c r="AI96" s="3"/>
      <c r="AK96" s="3"/>
      <c r="AL96" s="3"/>
      <c r="AM96" s="3"/>
      <c r="AO96" s="3"/>
      <c r="AP96" s="3"/>
      <c r="AQ96" s="3"/>
      <c r="AS96" s="3"/>
      <c r="AT96" s="3"/>
      <c r="AU96" s="3"/>
      <c r="AW96" s="3"/>
      <c r="AX96" s="3"/>
      <c r="AY96" s="3"/>
      <c r="BA96" s="3"/>
      <c r="BB96" s="3"/>
    </row>
    <row r="97" spans="1:54" x14ac:dyDescent="0.25">
      <c r="A97" t="s">
        <v>27</v>
      </c>
      <c r="B97" s="42">
        <v>0.58760688273200246</v>
      </c>
      <c r="C97" s="43"/>
      <c r="E97" s="3"/>
      <c r="F97" s="3"/>
      <c r="G97" s="3"/>
      <c r="I97" s="3"/>
      <c r="J97" s="3"/>
      <c r="K97" s="3"/>
      <c r="M97" s="3"/>
      <c r="N97" s="3"/>
      <c r="O97" s="3"/>
      <c r="Q97" s="3"/>
      <c r="R97" s="3"/>
      <c r="S97" s="3"/>
      <c r="U97" s="3"/>
      <c r="V97" s="3"/>
      <c r="W97" s="3"/>
      <c r="Y97" s="3"/>
      <c r="Z97" s="3"/>
      <c r="AA97" s="3"/>
      <c r="AC97" s="3"/>
      <c r="AD97" s="3"/>
      <c r="AE97" s="3"/>
      <c r="AG97" s="3"/>
      <c r="AH97" s="3"/>
      <c r="AI97" s="3"/>
      <c r="AK97" s="3"/>
      <c r="AL97" s="3"/>
      <c r="AM97" s="3"/>
      <c r="AO97" s="3"/>
      <c r="AP97" s="3"/>
      <c r="AQ97" s="3"/>
      <c r="AS97" s="3"/>
      <c r="AT97" s="3"/>
      <c r="AU97" s="3"/>
      <c r="AW97" s="3"/>
      <c r="AX97" s="3"/>
      <c r="AY97" s="3"/>
      <c r="BA97" s="3"/>
      <c r="BB97" s="3"/>
    </row>
    <row r="98" spans="1:54" x14ac:dyDescent="0.25">
      <c r="A98" t="s">
        <v>77</v>
      </c>
      <c r="B98" s="42">
        <v>1.2397767673090088</v>
      </c>
      <c r="C98" s="43"/>
      <c r="E98" s="3"/>
      <c r="F98" s="3"/>
      <c r="G98" s="3"/>
      <c r="I98" s="3"/>
      <c r="J98" s="3"/>
      <c r="K98" s="3"/>
      <c r="M98" s="3"/>
      <c r="N98" s="3"/>
      <c r="O98" s="3"/>
      <c r="Q98" s="3"/>
      <c r="R98" s="3"/>
      <c r="S98" s="3"/>
      <c r="U98" s="3"/>
      <c r="V98" s="3"/>
      <c r="W98" s="3"/>
      <c r="Y98" s="3"/>
      <c r="Z98" s="3"/>
      <c r="AA98" s="3"/>
      <c r="AC98" s="3"/>
      <c r="AD98" s="3"/>
      <c r="AE98" s="3"/>
      <c r="AG98" s="3"/>
      <c r="AH98" s="3"/>
      <c r="AI98" s="3"/>
      <c r="AK98" s="3"/>
      <c r="AL98" s="3"/>
      <c r="AM98" s="3"/>
      <c r="AO98" s="3"/>
      <c r="AP98" s="3"/>
      <c r="AQ98" s="3"/>
      <c r="AS98" s="3"/>
      <c r="AT98" s="3"/>
      <c r="AU98" s="3"/>
      <c r="AW98" s="3"/>
      <c r="AX98" s="3"/>
      <c r="AY98" s="3"/>
      <c r="BA98" s="3"/>
      <c r="BB98" s="3"/>
    </row>
    <row r="99" spans="1:54" x14ac:dyDescent="0.25">
      <c r="A99" t="s">
        <v>78</v>
      </c>
      <c r="B99" s="42">
        <v>1.5123404989873246</v>
      </c>
      <c r="C99" s="43"/>
      <c r="E99" s="3"/>
      <c r="F99" s="3"/>
      <c r="G99" s="3"/>
      <c r="I99" s="3"/>
      <c r="J99" s="3"/>
      <c r="K99" s="3"/>
      <c r="M99" s="3"/>
      <c r="N99" s="3"/>
      <c r="O99" s="3"/>
      <c r="Q99" s="3"/>
      <c r="R99" s="3"/>
      <c r="S99" s="3"/>
      <c r="U99" s="3"/>
      <c r="V99" s="3"/>
      <c r="W99" s="3"/>
      <c r="Y99" s="3"/>
      <c r="Z99" s="3"/>
      <c r="AA99" s="3"/>
      <c r="AC99" s="3"/>
      <c r="AD99" s="3"/>
      <c r="AE99" s="3"/>
      <c r="AG99" s="3"/>
      <c r="AH99" s="3"/>
      <c r="AI99" s="3"/>
      <c r="AK99" s="3"/>
      <c r="AL99" s="3"/>
      <c r="AM99" s="3"/>
      <c r="AO99" s="3"/>
      <c r="AP99" s="3"/>
      <c r="AQ99" s="3"/>
      <c r="AS99" s="3"/>
      <c r="AT99" s="3"/>
      <c r="AU99" s="3"/>
      <c r="AW99" s="3"/>
      <c r="AX99" s="3"/>
      <c r="AY99" s="3"/>
      <c r="BA99" s="3"/>
      <c r="BB99" s="3"/>
    </row>
    <row r="100" spans="1:54" x14ac:dyDescent="0.25">
      <c r="A100" s="18" t="s">
        <v>39</v>
      </c>
      <c r="B100" s="44">
        <v>3558</v>
      </c>
      <c r="C100" s="45"/>
      <c r="E100" s="3"/>
      <c r="F100" s="3"/>
      <c r="G100" s="3"/>
      <c r="I100" s="3"/>
      <c r="J100" s="3"/>
      <c r="K100" s="3"/>
      <c r="M100" s="3"/>
      <c r="N100" s="3"/>
      <c r="O100" s="3"/>
      <c r="Q100" s="3"/>
      <c r="R100" s="3"/>
      <c r="S100" s="3"/>
      <c r="U100" s="3"/>
      <c r="V100" s="3"/>
      <c r="W100" s="3"/>
      <c r="Y100" s="3"/>
      <c r="Z100" s="3"/>
      <c r="AA100" s="3"/>
      <c r="AC100" s="3"/>
      <c r="AD100" s="3"/>
      <c r="AE100" s="3"/>
      <c r="AG100" s="3"/>
      <c r="AH100" s="3"/>
      <c r="AI100" s="3"/>
      <c r="AK100" s="3"/>
      <c r="AL100" s="3"/>
      <c r="AM100" s="3"/>
      <c r="AO100" s="3"/>
      <c r="AP100" s="3"/>
      <c r="AQ100" s="3"/>
      <c r="AS100" s="3"/>
      <c r="AT100" s="3"/>
      <c r="AU100" s="3"/>
      <c r="AW100" s="3"/>
      <c r="AX100" s="3"/>
      <c r="AY100" s="3"/>
      <c r="BA100" s="3"/>
      <c r="BB100" s="3"/>
    </row>
    <row r="101" spans="1:54" x14ac:dyDescent="0.25">
      <c r="A101" s="18" t="s">
        <v>41</v>
      </c>
      <c r="B101" s="44">
        <v>593</v>
      </c>
      <c r="C101" s="45"/>
      <c r="E101" s="3"/>
      <c r="F101" s="3"/>
      <c r="G101" s="3"/>
      <c r="I101" s="3"/>
      <c r="J101" s="3"/>
      <c r="K101" s="3"/>
      <c r="M101" s="3"/>
      <c r="N101" s="3"/>
      <c r="O101" s="3"/>
      <c r="Q101" s="3"/>
      <c r="R101" s="3"/>
      <c r="S101" s="3"/>
      <c r="U101" s="3"/>
      <c r="V101" s="3"/>
      <c r="W101" s="3"/>
      <c r="Y101" s="3"/>
      <c r="Z101" s="3"/>
      <c r="AA101" s="3"/>
      <c r="AC101" s="3"/>
      <c r="AD101" s="3"/>
      <c r="AE101" s="3"/>
      <c r="AG101" s="3"/>
      <c r="AH101" s="3"/>
      <c r="AI101" s="3"/>
      <c r="AK101" s="3"/>
      <c r="AL101" s="3"/>
      <c r="AM101" s="3"/>
      <c r="AO101" s="3"/>
      <c r="AP101" s="3"/>
      <c r="AQ101" s="3"/>
      <c r="AS101" s="3"/>
      <c r="AT101" s="3"/>
      <c r="AU101" s="3"/>
      <c r="AW101" s="3"/>
      <c r="AX101" s="3"/>
      <c r="AY101" s="3"/>
      <c r="BA101" s="3"/>
      <c r="BB101" s="3"/>
    </row>
    <row r="102" spans="1:54" x14ac:dyDescent="0.25">
      <c r="A102" s="18" t="s">
        <v>40</v>
      </c>
      <c r="B102" s="44">
        <v>157</v>
      </c>
      <c r="C102" s="45"/>
      <c r="E102" s="3"/>
      <c r="F102" s="3"/>
      <c r="G102" s="3"/>
      <c r="I102" s="3"/>
      <c r="J102" s="3"/>
      <c r="K102" s="3"/>
      <c r="M102" s="3"/>
      <c r="N102" s="3"/>
      <c r="O102" s="3"/>
      <c r="Q102" s="3"/>
      <c r="R102" s="3"/>
      <c r="S102" s="3"/>
      <c r="U102" s="3"/>
      <c r="V102" s="3"/>
      <c r="W102" s="3"/>
      <c r="Y102" s="3"/>
      <c r="Z102" s="3"/>
      <c r="AA102" s="3"/>
      <c r="AC102" s="3"/>
      <c r="AD102" s="3"/>
      <c r="AE102" s="3"/>
      <c r="AG102" s="3"/>
      <c r="AH102" s="3"/>
      <c r="AI102" s="3"/>
      <c r="AK102" s="3"/>
      <c r="AL102" s="3"/>
      <c r="AM102" s="3"/>
      <c r="AO102" s="3"/>
      <c r="AP102" s="3"/>
      <c r="AQ102" s="3"/>
      <c r="AS102" s="3"/>
      <c r="AT102" s="3"/>
      <c r="AU102" s="3"/>
      <c r="AW102" s="3"/>
      <c r="AX102" s="3"/>
      <c r="AY102" s="3"/>
      <c r="BA102" s="3"/>
      <c r="BB102" s="3"/>
    </row>
    <row r="103" spans="1:54" x14ac:dyDescent="0.25">
      <c r="B103" s="17"/>
      <c r="C103" s="3"/>
      <c r="E103" s="3"/>
      <c r="F103" s="3"/>
      <c r="G103" s="3"/>
      <c r="I103" s="3"/>
      <c r="J103" s="3"/>
      <c r="K103" s="3"/>
      <c r="M103" s="3"/>
      <c r="N103" s="3"/>
      <c r="O103" s="3"/>
      <c r="Q103" s="3"/>
      <c r="R103" s="3"/>
      <c r="S103" s="3"/>
      <c r="U103" s="3"/>
      <c r="V103" s="3"/>
      <c r="W103" s="3"/>
      <c r="Y103" s="3"/>
      <c r="Z103" s="3"/>
      <c r="AA103" s="3"/>
      <c r="AC103" s="3"/>
      <c r="AD103" s="3"/>
      <c r="AE103" s="3"/>
      <c r="AG103" s="3"/>
      <c r="AH103" s="3"/>
      <c r="AI103" s="3"/>
      <c r="AK103" s="3"/>
      <c r="AL103" s="3"/>
      <c r="AM103" s="3"/>
      <c r="AO103" s="3"/>
      <c r="AP103" s="3"/>
      <c r="AQ103" s="3"/>
      <c r="AS103" s="3"/>
      <c r="AT103" s="3"/>
      <c r="AU103" s="3"/>
      <c r="AW103" s="3"/>
      <c r="AX103" s="3"/>
      <c r="AY103" s="3"/>
      <c r="BA103" s="3"/>
      <c r="BB103" s="3"/>
    </row>
    <row r="104" spans="1:54" x14ac:dyDescent="0.25">
      <c r="A104" t="s">
        <v>29</v>
      </c>
      <c r="B104" s="2" t="s">
        <v>70</v>
      </c>
      <c r="C104" s="3"/>
      <c r="E104" s="3"/>
      <c r="F104" s="3"/>
      <c r="G104" s="3"/>
      <c r="I104" s="3"/>
      <c r="J104" s="3"/>
      <c r="K104" s="3"/>
      <c r="M104" s="3"/>
      <c r="N104" s="3"/>
      <c r="O104" s="3"/>
      <c r="Q104" s="3"/>
      <c r="R104" s="3"/>
      <c r="S104" s="3"/>
      <c r="U104" s="3"/>
      <c r="V104" s="3"/>
      <c r="W104" s="3"/>
      <c r="Y104" s="3"/>
      <c r="Z104" s="3"/>
      <c r="AA104" s="3"/>
      <c r="AC104" s="3"/>
      <c r="AD104" s="3"/>
      <c r="AE104" s="3"/>
      <c r="AG104" s="3"/>
      <c r="AH104" s="3"/>
      <c r="AI104" s="3"/>
      <c r="AK104" s="3"/>
      <c r="AL104" s="3"/>
      <c r="AM104" s="3"/>
      <c r="AO104" s="3"/>
      <c r="AP104" s="3"/>
      <c r="AQ104" s="3"/>
      <c r="AS104" s="3"/>
      <c r="AT104" s="3"/>
      <c r="AU104" s="3"/>
      <c r="AW104" s="3"/>
      <c r="AX104" s="3"/>
      <c r="AY104" s="3"/>
      <c r="BA104" s="3"/>
      <c r="BB104" s="3"/>
    </row>
    <row r="105" spans="1:54" x14ac:dyDescent="0.25">
      <c r="A105" t="s">
        <v>31</v>
      </c>
      <c r="B105" s="2" t="s">
        <v>32</v>
      </c>
      <c r="C105" s="3"/>
      <c r="E105" s="3"/>
      <c r="F105" s="3"/>
      <c r="G105" s="3"/>
      <c r="I105" s="3"/>
      <c r="J105" s="3"/>
      <c r="K105" s="3"/>
      <c r="M105" s="3"/>
      <c r="N105" s="3"/>
      <c r="O105" s="3"/>
      <c r="Q105" s="3"/>
      <c r="R105" s="3"/>
      <c r="S105" s="3"/>
      <c r="U105" s="3"/>
      <c r="V105" s="3"/>
      <c r="W105" s="3"/>
      <c r="Y105" s="3"/>
      <c r="Z105" s="3"/>
      <c r="AA105" s="3"/>
      <c r="AC105" s="3"/>
      <c r="AD105" s="3"/>
      <c r="AE105" s="3"/>
      <c r="AG105" s="3"/>
      <c r="AH105" s="3"/>
      <c r="AI105" s="3"/>
      <c r="AK105" s="3"/>
      <c r="AL105" s="3"/>
      <c r="AM105" s="3"/>
      <c r="AO105" s="3"/>
      <c r="AP105" s="3"/>
      <c r="AQ105" s="3"/>
      <c r="AS105" s="3"/>
      <c r="AT105" s="3"/>
      <c r="AU105" s="3"/>
      <c r="AW105" s="3"/>
      <c r="AX105" s="3"/>
      <c r="AY105" s="3"/>
      <c r="BA105" s="3"/>
      <c r="BB105" s="3"/>
    </row>
    <row r="106" spans="1:54" x14ac:dyDescent="0.25">
      <c r="A106" t="s">
        <v>33</v>
      </c>
      <c r="B106" s="2" t="s">
        <v>34</v>
      </c>
      <c r="C106" s="3"/>
      <c r="E106" s="3"/>
      <c r="F106" s="3"/>
      <c r="G106" s="3"/>
      <c r="I106" s="3"/>
      <c r="J106" s="3"/>
      <c r="K106" s="3"/>
      <c r="M106" s="3"/>
      <c r="N106" s="3"/>
      <c r="O106" s="3"/>
      <c r="Q106" s="3"/>
      <c r="R106" s="3"/>
      <c r="S106" s="3"/>
      <c r="U106" s="3"/>
      <c r="V106" s="3"/>
      <c r="W106" s="3"/>
      <c r="Y106" s="3"/>
      <c r="Z106" s="3"/>
      <c r="AA106" s="3"/>
      <c r="AC106" s="3"/>
      <c r="AD106" s="3"/>
      <c r="AE106" s="3"/>
      <c r="AG106" s="3"/>
      <c r="AH106" s="3"/>
      <c r="AI106" s="3"/>
      <c r="AK106" s="3"/>
      <c r="AL106" s="3"/>
      <c r="AM106" s="3"/>
      <c r="AO106" s="3"/>
      <c r="AP106" s="3"/>
      <c r="AQ106" s="3"/>
      <c r="AS106" s="3"/>
      <c r="AT106" s="3"/>
      <c r="AU106" s="3"/>
      <c r="AW106" s="3"/>
      <c r="AX106" s="3"/>
      <c r="AY106" s="3"/>
      <c r="BA106" s="3"/>
      <c r="BB106" s="3"/>
    </row>
    <row r="107" spans="1:54" x14ac:dyDescent="0.25">
      <c r="A107" t="s">
        <v>35</v>
      </c>
      <c r="B107" s="2" t="s">
        <v>36</v>
      </c>
      <c r="C107" s="3"/>
      <c r="E107" s="3"/>
      <c r="F107" s="3"/>
      <c r="G107" s="3"/>
      <c r="I107" s="3"/>
      <c r="J107" s="3"/>
      <c r="K107" s="3"/>
      <c r="M107" s="3"/>
      <c r="N107" s="3"/>
      <c r="O107" s="3"/>
      <c r="Q107" s="3"/>
      <c r="R107" s="3"/>
      <c r="S107" s="3"/>
      <c r="U107" s="3"/>
      <c r="V107" s="3"/>
      <c r="W107" s="3"/>
      <c r="Y107" s="3"/>
      <c r="Z107" s="3"/>
      <c r="AA107" s="3"/>
      <c r="AC107" s="3"/>
      <c r="AD107" s="3"/>
      <c r="AE107" s="3"/>
      <c r="AG107" s="3"/>
      <c r="AH107" s="3"/>
      <c r="AI107" s="3"/>
      <c r="AK107" s="3"/>
      <c r="AL107" s="3"/>
      <c r="AM107" s="3"/>
      <c r="AO107" s="3"/>
      <c r="AP107" s="3"/>
      <c r="AQ107" s="3"/>
      <c r="AS107" s="3"/>
      <c r="AT107" s="3"/>
      <c r="AU107" s="3"/>
      <c r="AW107" s="3"/>
      <c r="AX107" s="3"/>
      <c r="AY107" s="3"/>
      <c r="BA107" s="3"/>
      <c r="BB107" s="3"/>
    </row>
    <row r="108" spans="1:54" x14ac:dyDescent="0.25">
      <c r="A108" t="s">
        <v>37</v>
      </c>
      <c r="B108" s="2" t="s">
        <v>79</v>
      </c>
      <c r="C108" s="3"/>
      <c r="E108" s="3"/>
      <c r="F108" s="3"/>
      <c r="G108" s="3"/>
      <c r="I108" s="3"/>
      <c r="J108" s="3"/>
      <c r="K108" s="3"/>
      <c r="M108" s="3"/>
      <c r="N108" s="3"/>
      <c r="O108" s="3"/>
      <c r="Q108" s="3"/>
      <c r="R108" s="3"/>
      <c r="S108" s="3"/>
      <c r="U108" s="3"/>
      <c r="V108" s="3"/>
      <c r="W108" s="3"/>
      <c r="Y108" s="3"/>
      <c r="Z108" s="3"/>
      <c r="AA108" s="3"/>
      <c r="AC108" s="3"/>
      <c r="AD108" s="3"/>
      <c r="AE108" s="3"/>
      <c r="AG108" s="3"/>
      <c r="AH108" s="3"/>
      <c r="AI108" s="3"/>
      <c r="AK108" s="3"/>
      <c r="AL108" s="3"/>
      <c r="AM108" s="3"/>
      <c r="AO108" s="3"/>
      <c r="AP108" s="3"/>
      <c r="AQ108" s="3"/>
      <c r="AS108" s="3"/>
      <c r="AT108" s="3"/>
      <c r="AU108" s="3"/>
      <c r="AW108" s="3"/>
      <c r="AX108" s="3"/>
      <c r="AY108" s="3"/>
      <c r="BA108" s="3"/>
      <c r="BB108" s="3"/>
    </row>
    <row r="110" spans="1:54" x14ac:dyDescent="0.25">
      <c r="A110" t="s">
        <v>46</v>
      </c>
      <c r="B110" t="s">
        <v>1</v>
      </c>
      <c r="C110" s="3"/>
      <c r="E110" s="3"/>
      <c r="F110" s="3"/>
      <c r="G110" s="3" t="s">
        <v>28</v>
      </c>
      <c r="I110" s="3"/>
      <c r="J110" s="3"/>
      <c r="K110" s="3"/>
      <c r="M110" s="3"/>
      <c r="N110" s="3"/>
      <c r="O110" s="3"/>
      <c r="Q110" s="3"/>
      <c r="R110" s="3"/>
      <c r="S110" s="3"/>
      <c r="U110" s="3"/>
      <c r="V110" s="3"/>
      <c r="W110" s="3"/>
      <c r="Y110" s="3"/>
      <c r="Z110" s="3"/>
      <c r="AA110" s="3"/>
      <c r="AC110" s="3"/>
      <c r="AD110" s="3"/>
      <c r="AE110" s="3"/>
      <c r="AG110" s="3"/>
      <c r="AH110" s="3"/>
      <c r="AI110" s="3"/>
      <c r="AK110" s="3"/>
      <c r="AL110" s="3"/>
      <c r="AM110" s="3"/>
      <c r="AO110" s="3"/>
      <c r="AP110" s="3"/>
      <c r="AQ110" s="3"/>
      <c r="AS110" s="3"/>
      <c r="AT110" s="3"/>
      <c r="AU110" s="3"/>
      <c r="AW110" s="3"/>
      <c r="AX110" s="3"/>
      <c r="AY110" s="3"/>
      <c r="BA110" s="3"/>
      <c r="BB110" s="3"/>
    </row>
    <row r="111" spans="1:54" x14ac:dyDescent="0.25">
      <c r="B111" s="22"/>
      <c r="C111" s="3"/>
      <c r="E111" s="3"/>
      <c r="F111" s="3"/>
      <c r="G111" s="3"/>
      <c r="I111" s="3"/>
      <c r="J111" s="3"/>
      <c r="K111" s="3" t="s">
        <v>72</v>
      </c>
      <c r="M111" s="3"/>
      <c r="N111" s="3"/>
      <c r="O111" s="3"/>
      <c r="Q111" s="3"/>
      <c r="R111" s="3"/>
      <c r="S111" s="3"/>
      <c r="U111" s="3"/>
      <c r="V111" s="3"/>
      <c r="W111" s="3"/>
      <c r="Y111" s="3"/>
      <c r="Z111" s="3"/>
      <c r="AA111" s="3"/>
      <c r="AC111" s="3"/>
      <c r="AD111" s="3"/>
      <c r="AE111" s="3"/>
      <c r="AG111" s="3"/>
      <c r="AH111" s="3"/>
      <c r="AI111" s="3"/>
      <c r="AK111" s="3"/>
      <c r="AL111" s="3"/>
      <c r="AM111" s="3"/>
      <c r="AO111" s="3"/>
      <c r="AP111" s="3"/>
      <c r="AQ111" s="3"/>
      <c r="AS111" s="3"/>
      <c r="AT111" s="3"/>
      <c r="AU111" s="3"/>
      <c r="AW111" s="3"/>
      <c r="AX111" s="3"/>
      <c r="AY111" s="3"/>
      <c r="BA111" s="3"/>
      <c r="BB111" s="3"/>
    </row>
    <row r="112" spans="1:54" x14ac:dyDescent="0.25">
      <c r="B112" s="22"/>
      <c r="C112" s="3" t="s">
        <v>2</v>
      </c>
      <c r="E112" s="3"/>
      <c r="F112" s="3"/>
      <c r="G112" s="3" t="s">
        <v>3</v>
      </c>
      <c r="I112" s="3"/>
      <c r="J112" s="3"/>
      <c r="K112" s="3" t="s">
        <v>58</v>
      </c>
      <c r="M112" s="3"/>
      <c r="N112" s="3"/>
      <c r="O112" s="3" t="s">
        <v>59</v>
      </c>
      <c r="Q112" s="3"/>
      <c r="R112" s="3"/>
      <c r="S112" s="3" t="s">
        <v>60</v>
      </c>
      <c r="U112" s="3"/>
      <c r="V112" s="3"/>
      <c r="W112" s="3" t="s">
        <v>68</v>
      </c>
      <c r="Y112" s="3"/>
      <c r="Z112" s="3"/>
      <c r="AA112" s="3" t="s">
        <v>61</v>
      </c>
      <c r="AC112" s="3"/>
      <c r="AD112" s="3"/>
      <c r="AE112" s="3" t="s">
        <v>62</v>
      </c>
      <c r="AG112" s="3"/>
      <c r="AH112" s="3"/>
      <c r="AI112" s="3" t="s">
        <v>63</v>
      </c>
      <c r="AK112" s="3"/>
      <c r="AL112" s="3"/>
      <c r="AM112" s="3" t="s">
        <v>64</v>
      </c>
      <c r="AO112" s="3"/>
      <c r="AP112" s="3"/>
      <c r="AQ112" s="3" t="s">
        <v>65</v>
      </c>
      <c r="AS112" s="3"/>
      <c r="AT112" s="3"/>
      <c r="AU112" s="3" t="s">
        <v>66</v>
      </c>
      <c r="AW112" s="3"/>
      <c r="AX112" s="3"/>
      <c r="AY112" s="3" t="s">
        <v>67</v>
      </c>
      <c r="BA112" s="3"/>
      <c r="BB112" s="3"/>
    </row>
    <row r="113" spans="1:54" x14ac:dyDescent="0.25">
      <c r="A113" s="2" t="s">
        <v>4</v>
      </c>
      <c r="B113" s="22" t="s">
        <v>5</v>
      </c>
      <c r="C113" s="28" t="s">
        <v>6</v>
      </c>
      <c r="D113" s="22" t="s">
        <v>7</v>
      </c>
      <c r="E113" s="28" t="s">
        <v>8</v>
      </c>
      <c r="F113" s="28" t="s">
        <v>9</v>
      </c>
      <c r="G113" s="28" t="s">
        <v>6</v>
      </c>
      <c r="H113" s="22" t="s">
        <v>7</v>
      </c>
      <c r="I113" s="28" t="s">
        <v>8</v>
      </c>
      <c r="J113" s="28" t="s">
        <v>9</v>
      </c>
      <c r="K113" s="28" t="s">
        <v>6</v>
      </c>
      <c r="L113" s="22" t="s">
        <v>7</v>
      </c>
      <c r="M113" s="28" t="s">
        <v>8</v>
      </c>
      <c r="N113" s="28" t="s">
        <v>9</v>
      </c>
      <c r="O113" s="28" t="s">
        <v>6</v>
      </c>
      <c r="P113" s="22" t="s">
        <v>7</v>
      </c>
      <c r="Q113" s="28" t="s">
        <v>8</v>
      </c>
      <c r="R113" s="28" t="s">
        <v>9</v>
      </c>
      <c r="S113" s="28" t="s">
        <v>6</v>
      </c>
      <c r="T113" s="22" t="s">
        <v>7</v>
      </c>
      <c r="U113" s="28" t="s">
        <v>8</v>
      </c>
      <c r="V113" s="28" t="s">
        <v>9</v>
      </c>
      <c r="W113" s="28" t="s">
        <v>6</v>
      </c>
      <c r="X113" s="22" t="s">
        <v>7</v>
      </c>
      <c r="Y113" s="28" t="s">
        <v>8</v>
      </c>
      <c r="Z113" s="28" t="s">
        <v>9</v>
      </c>
      <c r="AA113" s="28" t="s">
        <v>6</v>
      </c>
      <c r="AB113" s="22" t="s">
        <v>7</v>
      </c>
      <c r="AC113" s="28" t="s">
        <v>8</v>
      </c>
      <c r="AD113" s="28" t="s">
        <v>9</v>
      </c>
      <c r="AE113" s="28" t="s">
        <v>6</v>
      </c>
      <c r="AF113" s="22" t="s">
        <v>7</v>
      </c>
      <c r="AG113" s="28" t="s">
        <v>8</v>
      </c>
      <c r="AH113" s="28" t="s">
        <v>9</v>
      </c>
      <c r="AI113" s="28" t="s">
        <v>6</v>
      </c>
      <c r="AJ113" s="22" t="s">
        <v>7</v>
      </c>
      <c r="AK113" s="28" t="s">
        <v>8</v>
      </c>
      <c r="AL113" s="28" t="s">
        <v>9</v>
      </c>
      <c r="AM113" s="28" t="s">
        <v>6</v>
      </c>
      <c r="AN113" s="22" t="s">
        <v>7</v>
      </c>
      <c r="AO113" s="28" t="s">
        <v>8</v>
      </c>
      <c r="AP113" s="28" t="s">
        <v>9</v>
      </c>
      <c r="AQ113" s="28" t="s">
        <v>6</v>
      </c>
      <c r="AR113" s="22" t="s">
        <v>7</v>
      </c>
      <c r="AS113" s="28" t="s">
        <v>8</v>
      </c>
      <c r="AT113" s="28" t="s">
        <v>9</v>
      </c>
      <c r="AU113" s="28" t="s">
        <v>6</v>
      </c>
      <c r="AV113" s="22" t="s">
        <v>7</v>
      </c>
      <c r="AW113" s="28" t="s">
        <v>8</v>
      </c>
      <c r="AX113" s="28" t="s">
        <v>9</v>
      </c>
      <c r="AY113" s="28" t="s">
        <v>6</v>
      </c>
      <c r="AZ113" s="22" t="s">
        <v>7</v>
      </c>
      <c r="BA113" s="28" t="s">
        <v>8</v>
      </c>
      <c r="BB113" s="28" t="s">
        <v>9</v>
      </c>
    </row>
    <row r="114" spans="1:54" x14ac:dyDescent="0.25">
      <c r="A114" t="s">
        <v>10</v>
      </c>
      <c r="B114" s="22" t="s">
        <v>11</v>
      </c>
      <c r="C114" s="3">
        <v>-79.346837123455188</v>
      </c>
      <c r="D114" t="s">
        <v>14</v>
      </c>
      <c r="E114" s="3">
        <v>125.07648974519766</v>
      </c>
      <c r="F114" s="3">
        <v>0.52582861475708764</v>
      </c>
      <c r="G114" s="3">
        <v>122.00804128685748</v>
      </c>
      <c r="H114" t="s">
        <v>14</v>
      </c>
      <c r="I114" s="3">
        <v>90.664752233179158</v>
      </c>
      <c r="J114" s="3">
        <v>0.17839756334062074</v>
      </c>
      <c r="K114" s="3">
        <v>5.2235573810350377</v>
      </c>
      <c r="L114" t="s">
        <v>14</v>
      </c>
      <c r="M114" s="3">
        <v>12.629393160907609</v>
      </c>
      <c r="N114" s="3">
        <v>0.67916473189541149</v>
      </c>
      <c r="O114" s="3">
        <v>12.229084604357283</v>
      </c>
      <c r="P114" t="s">
        <v>14</v>
      </c>
      <c r="Q114" s="3">
        <v>74.481119721353693</v>
      </c>
      <c r="R114" s="3">
        <v>0.86958126072402941</v>
      </c>
      <c r="S114" s="3">
        <v>-18.176936882872312</v>
      </c>
      <c r="T114" t="s">
        <v>14</v>
      </c>
      <c r="U114" s="3">
        <v>76.271318863217402</v>
      </c>
      <c r="V114" s="3">
        <v>0.81163335607556109</v>
      </c>
      <c r="W114" s="3">
        <v>-16.893310697882615</v>
      </c>
      <c r="X114" t="s">
        <v>14</v>
      </c>
      <c r="Y114" s="3">
        <v>38.238428278288332</v>
      </c>
      <c r="Z114" s="3">
        <v>0.658642018334191</v>
      </c>
      <c r="AA114" s="3">
        <v>24.837108971671416</v>
      </c>
      <c r="AB114" t="s">
        <v>14</v>
      </c>
      <c r="AC114" s="3">
        <v>49.961419500397618</v>
      </c>
      <c r="AD114" s="3">
        <v>0.61910036541597413</v>
      </c>
      <c r="AE114" s="3">
        <v>-18.853677178989674</v>
      </c>
      <c r="AF114" t="s">
        <v>14</v>
      </c>
      <c r="AG114" s="3">
        <v>29.764330341434185</v>
      </c>
      <c r="AH114" s="3">
        <v>0.52645162008318369</v>
      </c>
      <c r="AI114" s="3">
        <v>39.186641368665121</v>
      </c>
      <c r="AJ114" t="s">
        <v>14</v>
      </c>
      <c r="AK114" s="3">
        <v>76.372698471004171</v>
      </c>
      <c r="AL114" s="3">
        <v>0.60788311367062353</v>
      </c>
      <c r="AM114" s="3">
        <v>-25.934295749320775</v>
      </c>
      <c r="AN114" t="s">
        <v>14</v>
      </c>
      <c r="AO114" s="3">
        <v>58.120621512048103</v>
      </c>
      <c r="AP114" s="3">
        <v>0.65544191614693137</v>
      </c>
      <c r="AQ114" s="3">
        <v>6.4859809284397532</v>
      </c>
      <c r="AR114" t="s">
        <v>14</v>
      </c>
      <c r="AS114" s="3">
        <v>13.248203641273824</v>
      </c>
      <c r="AT114" s="3">
        <v>0.62443511777562444</v>
      </c>
      <c r="AU114" s="3">
        <v>-7.4856451787915104</v>
      </c>
      <c r="AV114" t="s">
        <v>14</v>
      </c>
      <c r="AW114" s="3">
        <v>16.792543540070497</v>
      </c>
      <c r="AX114" s="3">
        <v>0.65576197270072734</v>
      </c>
      <c r="AY114" s="3">
        <v>-6.538159026173633E-2</v>
      </c>
      <c r="AZ114" t="s">
        <v>14</v>
      </c>
      <c r="BA114" s="3">
        <v>12.152844278527946</v>
      </c>
      <c r="BB114" s="3">
        <v>0.99570744851290316</v>
      </c>
    </row>
    <row r="115" spans="1:54" x14ac:dyDescent="0.25">
      <c r="A115" t="s">
        <v>47</v>
      </c>
      <c r="B115" s="22" t="s">
        <v>11</v>
      </c>
      <c r="C115" s="3">
        <v>-51.908072024357594</v>
      </c>
      <c r="D115" t="s">
        <v>14</v>
      </c>
      <c r="E115" s="3">
        <v>82.333610010256649</v>
      </c>
      <c r="F115" s="3">
        <v>0.52839347280310367</v>
      </c>
      <c r="G115" s="3">
        <v>58.562451284062107</v>
      </c>
      <c r="H115" t="s">
        <v>12</v>
      </c>
      <c r="I115" s="3">
        <v>39.414800758383791</v>
      </c>
      <c r="J115" s="3">
        <v>1.9648934842013688E-3</v>
      </c>
      <c r="K115" s="3">
        <v>-5.7961145988175655</v>
      </c>
      <c r="L115" t="s">
        <v>14</v>
      </c>
      <c r="M115" s="3">
        <v>12.242953369333705</v>
      </c>
      <c r="N115" s="3">
        <v>0.63591032360308319</v>
      </c>
      <c r="O115" s="3">
        <v>-19.893361833057959</v>
      </c>
      <c r="P115" t="s">
        <v>14</v>
      </c>
      <c r="Q115" s="3">
        <v>68.835327880127437</v>
      </c>
      <c r="R115" s="3">
        <v>0.77258191033625723</v>
      </c>
      <c r="S115" s="3">
        <v>24.460546156696246</v>
      </c>
      <c r="T115" t="s">
        <v>14</v>
      </c>
      <c r="U115" s="3">
        <v>72.974589621167738</v>
      </c>
      <c r="V115" s="3">
        <v>0.73747976529489234</v>
      </c>
      <c r="W115" s="3">
        <v>-5.7704738380728013</v>
      </c>
      <c r="X115" t="s">
        <v>14</v>
      </c>
      <c r="Y115" s="3">
        <v>31.726392168528022</v>
      </c>
      <c r="Z115" s="3">
        <v>0.85567498009225518</v>
      </c>
      <c r="AA115" s="3">
        <v>-2.6194777020776474</v>
      </c>
      <c r="AB115" t="s">
        <v>14</v>
      </c>
      <c r="AC115" s="3">
        <v>27.076665941400599</v>
      </c>
      <c r="AD115" s="3">
        <v>0.92293049650711323</v>
      </c>
      <c r="AE115" s="3">
        <v>5.9402060105319725</v>
      </c>
      <c r="AF115" t="s">
        <v>14</v>
      </c>
      <c r="AG115" s="3">
        <v>15.111577825882067</v>
      </c>
      <c r="AH115" s="3">
        <v>0.69425321091282255</v>
      </c>
      <c r="AI115" s="3">
        <v>-1.2258164540502274</v>
      </c>
      <c r="AJ115" t="s">
        <v>14</v>
      </c>
      <c r="AK115" s="3">
        <v>36.544568555063499</v>
      </c>
      <c r="AL115" s="3">
        <v>0.97324153262241042</v>
      </c>
      <c r="AM115" s="3">
        <v>-0.29890252674032591</v>
      </c>
      <c r="AN115" t="s">
        <v>14</v>
      </c>
      <c r="AO115" s="3">
        <v>32.262035882918482</v>
      </c>
      <c r="AP115" s="3">
        <v>0.99260783478456638</v>
      </c>
      <c r="AQ115" s="3">
        <v>5.3562297122552156</v>
      </c>
      <c r="AR115" t="s">
        <v>14</v>
      </c>
      <c r="AS115" s="3">
        <v>11.396609599394758</v>
      </c>
      <c r="AT115" s="3">
        <v>0.63836610112016512</v>
      </c>
      <c r="AU115" s="3">
        <v>0.18755117754257325</v>
      </c>
      <c r="AV115" t="s">
        <v>14</v>
      </c>
      <c r="AW115" s="3">
        <v>11.79536600496364</v>
      </c>
      <c r="AX115" s="3">
        <v>0.98731384142609802</v>
      </c>
      <c r="AY115" s="3">
        <v>-0.3830047040593571</v>
      </c>
      <c r="AZ115" t="s">
        <v>14</v>
      </c>
      <c r="BA115" s="3">
        <v>9.3620812671831644</v>
      </c>
      <c r="BB115" s="3">
        <v>0.96736747842361015</v>
      </c>
    </row>
    <row r="116" spans="1:54" x14ac:dyDescent="0.25">
      <c r="A116" t="s">
        <v>54</v>
      </c>
      <c r="B116" s="22" t="s">
        <v>11</v>
      </c>
      <c r="C116" s="3">
        <v>-10.313745948919266</v>
      </c>
      <c r="D116" t="s">
        <v>14</v>
      </c>
      <c r="E116" s="3">
        <v>21.859081781165337</v>
      </c>
      <c r="F116" s="3">
        <v>0.63704893931056983</v>
      </c>
      <c r="G116" s="3">
        <v>80.380297133963538</v>
      </c>
      <c r="H116" t="s">
        <v>12</v>
      </c>
      <c r="I116" s="3">
        <v>45.813343505068886</v>
      </c>
      <c r="J116" s="3">
        <v>7.7411714590041036E-3</v>
      </c>
      <c r="K116" s="3">
        <v>6.7542581009814846</v>
      </c>
      <c r="L116" t="s">
        <v>14</v>
      </c>
      <c r="M116" s="3">
        <v>15.363065912247986</v>
      </c>
      <c r="N116" s="3">
        <v>0.66019598831567849</v>
      </c>
      <c r="O116" s="3">
        <v>-30.45356577170994</v>
      </c>
      <c r="P116" t="s">
        <v>14</v>
      </c>
      <c r="Q116" s="3">
        <v>91.611910048969349</v>
      </c>
      <c r="R116" s="3">
        <v>0.73957267727925058</v>
      </c>
      <c r="S116" s="3">
        <v>20.03219801182896</v>
      </c>
      <c r="T116" t="s">
        <v>14</v>
      </c>
      <c r="U116" s="3">
        <v>86.44803363790669</v>
      </c>
      <c r="V116" s="3">
        <v>0.81675136628622158</v>
      </c>
      <c r="W116" s="3">
        <v>-0.18103420565885761</v>
      </c>
      <c r="X116" t="s">
        <v>14</v>
      </c>
      <c r="Y116" s="3">
        <v>37.185079927804878</v>
      </c>
      <c r="Z116" s="3">
        <v>0.99611554345579267</v>
      </c>
      <c r="AA116" s="3">
        <v>5.6917523131105767</v>
      </c>
      <c r="AB116" t="s">
        <v>14</v>
      </c>
      <c r="AC116" s="3">
        <v>39.430280934599196</v>
      </c>
      <c r="AD116" s="3">
        <v>0.8852242724358359</v>
      </c>
      <c r="AE116" s="3">
        <v>-4.2766280625491131</v>
      </c>
      <c r="AF116" t="s">
        <v>14</v>
      </c>
      <c r="AG116" s="3">
        <v>15.98898247600615</v>
      </c>
      <c r="AH116" s="3">
        <v>0.78910466522452527</v>
      </c>
      <c r="AI116" s="3">
        <v>11.704346103705129</v>
      </c>
      <c r="AJ116" t="s">
        <v>14</v>
      </c>
      <c r="AK116" s="3">
        <v>49.552589375147321</v>
      </c>
      <c r="AL116" s="3">
        <v>0.81327709598133757</v>
      </c>
      <c r="AM116" s="3">
        <v>-19.941150867800424</v>
      </c>
      <c r="AN116" t="s">
        <v>14</v>
      </c>
      <c r="AO116" s="3">
        <v>52.12992124011727</v>
      </c>
      <c r="AP116" s="3">
        <v>0.70206981603667384</v>
      </c>
      <c r="AQ116" s="3">
        <v>-14.548980750692904</v>
      </c>
      <c r="AR116" t="s">
        <v>14</v>
      </c>
      <c r="AS116" s="3">
        <v>24.297351784994309</v>
      </c>
      <c r="AT116" s="3">
        <v>0.54931376950223765</v>
      </c>
      <c r="AU116" s="3">
        <v>-4.9306210264564729</v>
      </c>
      <c r="AV116" t="s">
        <v>14</v>
      </c>
      <c r="AW116" s="3">
        <v>17.826759843227702</v>
      </c>
      <c r="AX116" s="3">
        <v>0.78209849710999024</v>
      </c>
      <c r="AY116" s="3">
        <v>-0.46490205600873014</v>
      </c>
      <c r="AZ116" t="s">
        <v>14</v>
      </c>
      <c r="BA116" s="3">
        <v>11.525440398924031</v>
      </c>
      <c r="BB116" s="3">
        <v>0.96782443067595936</v>
      </c>
    </row>
    <row r="117" spans="1:54" x14ac:dyDescent="0.25">
      <c r="A117" t="s">
        <v>48</v>
      </c>
      <c r="B117" s="22" t="s">
        <v>11</v>
      </c>
      <c r="C117" s="3">
        <v>6.7764444943247986</v>
      </c>
      <c r="D117" t="s">
        <v>14</v>
      </c>
      <c r="E117" s="3">
        <v>14.47763899637839</v>
      </c>
      <c r="F117" s="3">
        <v>0.6397396684965746</v>
      </c>
      <c r="G117" s="3">
        <v>39.715967548877806</v>
      </c>
      <c r="H117" t="s">
        <v>12</v>
      </c>
      <c r="I117" s="3">
        <v>17.391664596469912</v>
      </c>
      <c r="J117" s="3">
        <v>2.2943869026903485E-12</v>
      </c>
      <c r="K117" s="3">
        <v>-0.91337862765467914</v>
      </c>
      <c r="L117" t="s">
        <v>14</v>
      </c>
      <c r="M117" s="3">
        <v>7.4910489488861058</v>
      </c>
      <c r="N117" s="3">
        <v>0.90295498183482681</v>
      </c>
      <c r="O117" s="3">
        <v>-1.0849492984933755</v>
      </c>
      <c r="P117" t="s">
        <v>14</v>
      </c>
      <c r="Q117" s="3">
        <v>62.261712797357248</v>
      </c>
      <c r="R117" s="3">
        <v>0.98609706595838609</v>
      </c>
      <c r="S117" s="3">
        <v>-5.4444506144278257</v>
      </c>
      <c r="T117" t="s">
        <v>14</v>
      </c>
      <c r="U117" s="3">
        <v>66.77491985805753</v>
      </c>
      <c r="V117" s="3">
        <v>0.93501699741014543</v>
      </c>
      <c r="W117" s="3">
        <v>-4.4373027515179375</v>
      </c>
      <c r="X117" t="s">
        <v>14</v>
      </c>
      <c r="Y117" s="3">
        <v>22.440720975052809</v>
      </c>
      <c r="Z117" s="3">
        <v>0.84325286490663487</v>
      </c>
      <c r="AA117" s="3">
        <v>2.6853105490668998</v>
      </c>
      <c r="AB117" t="s">
        <v>14</v>
      </c>
      <c r="AC117" s="3">
        <v>22.637767449539709</v>
      </c>
      <c r="AD117" s="3">
        <v>0.90557576944515805</v>
      </c>
      <c r="AE117" s="3">
        <v>-1.6509997625966766</v>
      </c>
      <c r="AF117" t="s">
        <v>14</v>
      </c>
      <c r="AG117" s="3">
        <v>10.644297717938688</v>
      </c>
      <c r="AH117" s="3">
        <v>0.87673735804812236</v>
      </c>
      <c r="AI117" s="3">
        <v>0.16452525073968308</v>
      </c>
      <c r="AJ117" t="s">
        <v>14</v>
      </c>
      <c r="AK117" s="3">
        <v>35.977123820780136</v>
      </c>
      <c r="AL117" s="3">
        <v>0.99635124529303698</v>
      </c>
      <c r="AM117" s="3">
        <v>-3.645251348975767</v>
      </c>
      <c r="AN117" t="s">
        <v>14</v>
      </c>
      <c r="AO117" s="3">
        <v>35.126287677085315</v>
      </c>
      <c r="AP117" s="3">
        <v>0.91734743548710185</v>
      </c>
      <c r="AQ117" s="3">
        <v>1.9124691379900307</v>
      </c>
      <c r="AR117" t="s">
        <v>14</v>
      </c>
      <c r="AS117" s="3">
        <v>8.1309906311218629</v>
      </c>
      <c r="AT117" s="3">
        <v>0.8140477653807674</v>
      </c>
      <c r="AU117" s="3">
        <v>1.0468274301282474</v>
      </c>
      <c r="AV117" t="s">
        <v>14</v>
      </c>
      <c r="AW117" s="3">
        <v>11.08782851091603</v>
      </c>
      <c r="AX117" s="3">
        <v>0.92478164271130736</v>
      </c>
      <c r="AY117" s="3">
        <v>-0.4917782925515326</v>
      </c>
      <c r="AZ117" t="s">
        <v>14</v>
      </c>
      <c r="BA117" s="3">
        <v>10.752171363934645</v>
      </c>
      <c r="BB117" s="3">
        <v>0.96351941102848437</v>
      </c>
    </row>
    <row r="118" spans="1:54" x14ac:dyDescent="0.25">
      <c r="A118" t="s">
        <v>56</v>
      </c>
      <c r="B118" s="22" t="s">
        <v>11</v>
      </c>
      <c r="C118" s="3">
        <v>26.437693050588457</v>
      </c>
      <c r="D118" t="s">
        <v>14</v>
      </c>
      <c r="E118" s="3">
        <v>44.486623969793072</v>
      </c>
      <c r="F118" s="3">
        <v>0.55232211493193217</v>
      </c>
      <c r="G118" s="3">
        <v>87.823781069680507</v>
      </c>
      <c r="H118" t="s">
        <v>12</v>
      </c>
      <c r="I118" s="3">
        <v>35.105521574071126</v>
      </c>
      <c r="J118" s="3">
        <v>5.0996692273796995E-4</v>
      </c>
      <c r="K118" s="3">
        <v>0.37946680303833702</v>
      </c>
      <c r="L118" t="s">
        <v>14</v>
      </c>
      <c r="M118" s="3">
        <v>11.341022278278894</v>
      </c>
      <c r="N118" s="3">
        <v>0.973308030696729</v>
      </c>
      <c r="O118" s="3">
        <v>11.047660486299131</v>
      </c>
      <c r="P118" t="s">
        <v>14</v>
      </c>
      <c r="Q118" s="3">
        <v>88.883759212950835</v>
      </c>
      <c r="R118" s="3">
        <v>0.90108300979371903</v>
      </c>
      <c r="S118" s="3">
        <v>-21.109223103220696</v>
      </c>
      <c r="T118" t="s">
        <v>14</v>
      </c>
      <c r="U118" s="3">
        <v>96.930517036964204</v>
      </c>
      <c r="V118" s="3">
        <v>0.82760297919896142</v>
      </c>
      <c r="W118" s="3">
        <v>-9.0389589707579194</v>
      </c>
      <c r="X118" t="s">
        <v>14</v>
      </c>
      <c r="Y118" s="3">
        <v>35.120190495735116</v>
      </c>
      <c r="Z118" s="3">
        <v>0.79689149922317859</v>
      </c>
      <c r="AA118" s="3">
        <v>6.5392074885417948</v>
      </c>
      <c r="AB118" t="s">
        <v>14</v>
      </c>
      <c r="AC118" s="3">
        <v>39.061525945672514</v>
      </c>
      <c r="AD118" s="3">
        <v>0.86704912048661176</v>
      </c>
      <c r="AE118" s="3">
        <v>2.3927173119079961</v>
      </c>
      <c r="AF118" t="s">
        <v>14</v>
      </c>
      <c r="AG118" s="3">
        <v>17.027345013446858</v>
      </c>
      <c r="AH118" s="3">
        <v>0.88824753731338002</v>
      </c>
      <c r="AI118" s="3">
        <v>-2.4051795386042598</v>
      </c>
      <c r="AJ118" t="s">
        <v>14</v>
      </c>
      <c r="AK118" s="3">
        <v>49.096130819440695</v>
      </c>
      <c r="AL118" s="3">
        <v>0.96092791303829372</v>
      </c>
      <c r="AM118" s="3">
        <v>-1.3691109032225606</v>
      </c>
      <c r="AN118" t="s">
        <v>14</v>
      </c>
      <c r="AO118" s="3">
        <v>48.572384993537426</v>
      </c>
      <c r="AP118" s="3">
        <v>0.9775129877475599</v>
      </c>
      <c r="AQ118" s="3">
        <v>-4.1077120299709744</v>
      </c>
      <c r="AR118" t="s">
        <v>14</v>
      </c>
      <c r="AS118" s="3">
        <v>13.999061951374697</v>
      </c>
      <c r="AT118" s="3">
        <v>0.76919528365592371</v>
      </c>
      <c r="AU118" s="3">
        <v>-2.702198416000483</v>
      </c>
      <c r="AV118" t="s">
        <v>14</v>
      </c>
      <c r="AW118" s="3">
        <v>17.284983002400843</v>
      </c>
      <c r="AX118" s="3">
        <v>0.87577122220353254</v>
      </c>
      <c r="AY118" s="3">
        <v>1.5133895672664734</v>
      </c>
      <c r="AZ118" t="s">
        <v>14</v>
      </c>
      <c r="BA118" s="3">
        <v>15.577086532602632</v>
      </c>
      <c r="BB118" s="3">
        <v>0.92260341968924875</v>
      </c>
    </row>
    <row r="119" spans="1:54" x14ac:dyDescent="0.25">
      <c r="A119" t="s">
        <v>57</v>
      </c>
      <c r="B119" s="22" t="s">
        <v>11</v>
      </c>
      <c r="C119" s="3">
        <v>-42.657936385054953</v>
      </c>
      <c r="D119" t="s">
        <v>14</v>
      </c>
      <c r="E119" s="3">
        <v>67.297493330868576</v>
      </c>
      <c r="F119" s="3">
        <v>0.52616494497922517</v>
      </c>
      <c r="G119" s="3">
        <v>60.972061301175387</v>
      </c>
      <c r="H119" t="s">
        <v>12</v>
      </c>
      <c r="I119" s="3">
        <v>32.28443912247058</v>
      </c>
      <c r="J119" s="3">
        <v>1.573586783603087E-4</v>
      </c>
      <c r="K119" s="3">
        <v>8.3511470562058694</v>
      </c>
      <c r="L119" t="s">
        <v>14</v>
      </c>
      <c r="M119" s="3">
        <v>15.107725854730651</v>
      </c>
      <c r="N119" s="3">
        <v>0.58041867263388802</v>
      </c>
      <c r="O119" s="3">
        <v>-25.614717122712786</v>
      </c>
      <c r="P119" t="s">
        <v>14</v>
      </c>
      <c r="Q119" s="3">
        <v>62.189254085855978</v>
      </c>
      <c r="R119" s="3">
        <v>0.6804249390936592</v>
      </c>
      <c r="S119" s="3">
        <v>32.746697898658553</v>
      </c>
      <c r="T119" t="s">
        <v>14</v>
      </c>
      <c r="U119" s="3">
        <v>72.000897050559729</v>
      </c>
      <c r="V119" s="3">
        <v>0.6492462360475344</v>
      </c>
      <c r="W119" s="3">
        <v>4.0616884874015042</v>
      </c>
      <c r="X119" t="s">
        <v>14</v>
      </c>
      <c r="Y119" s="3">
        <v>16.022989307233825</v>
      </c>
      <c r="Z119" s="3">
        <v>0.79988857854492945</v>
      </c>
      <c r="AA119" s="3">
        <v>-3.9877003095211845</v>
      </c>
      <c r="AB119" t="s">
        <v>14</v>
      </c>
      <c r="AC119" s="3">
        <v>18.368724337953616</v>
      </c>
      <c r="AD119" s="3">
        <v>0.82813676693744598</v>
      </c>
      <c r="AE119" s="3">
        <v>3.5611316985946693</v>
      </c>
      <c r="AF119" t="s">
        <v>14</v>
      </c>
      <c r="AG119" s="3">
        <v>10.066828178548509</v>
      </c>
      <c r="AH119" s="3">
        <v>0.72352690062277403</v>
      </c>
      <c r="AI119" s="3">
        <v>1.9911258850191447</v>
      </c>
      <c r="AJ119" t="s">
        <v>14</v>
      </c>
      <c r="AK119" s="3">
        <v>29.078442438615365</v>
      </c>
      <c r="AL119" s="3">
        <v>0.94540808057962056</v>
      </c>
      <c r="AM119" s="3">
        <v>-5.8479147037888799</v>
      </c>
      <c r="AN119" t="s">
        <v>14</v>
      </c>
      <c r="AO119" s="3">
        <v>27.585875358393288</v>
      </c>
      <c r="AP119" s="3">
        <v>0.83211526047033502</v>
      </c>
      <c r="AQ119" s="3">
        <v>8.3125255052381067E-2</v>
      </c>
      <c r="AR119" t="s">
        <v>14</v>
      </c>
      <c r="AS119" s="3">
        <v>6.3303006748860602</v>
      </c>
      <c r="AT119" s="3">
        <v>0.98952301715140201</v>
      </c>
      <c r="AU119" s="3">
        <v>5.9864767215703276</v>
      </c>
      <c r="AV119" t="s">
        <v>14</v>
      </c>
      <c r="AW119" s="3">
        <v>13.406162918015925</v>
      </c>
      <c r="AX119" s="3">
        <v>0.65520244553594331</v>
      </c>
      <c r="AY119" s="3">
        <v>-0.20745550906699353</v>
      </c>
      <c r="AZ119" t="s">
        <v>14</v>
      </c>
      <c r="BA119" s="3">
        <v>7.4065695876201643</v>
      </c>
      <c r="BB119" s="3">
        <v>0.97765444518865774</v>
      </c>
    </row>
    <row r="120" spans="1:54" x14ac:dyDescent="0.25">
      <c r="A120" t="s">
        <v>50</v>
      </c>
      <c r="B120" s="22" t="s">
        <v>11</v>
      </c>
      <c r="C120" s="3">
        <v>6.6132323471731329</v>
      </c>
      <c r="D120" t="s">
        <v>14</v>
      </c>
      <c r="E120" s="3">
        <v>11.646224703681375</v>
      </c>
      <c r="F120" s="3">
        <v>0.57014127735481934</v>
      </c>
      <c r="G120" s="3">
        <v>51.269534374727023</v>
      </c>
      <c r="H120" t="s">
        <v>12</v>
      </c>
      <c r="I120" s="3">
        <v>20.139325009368697</v>
      </c>
      <c r="J120" s="3">
        <v>1.3765393269693504E-9</v>
      </c>
      <c r="K120" s="3">
        <v>3.8521459022228752</v>
      </c>
      <c r="L120" t="s">
        <v>14</v>
      </c>
      <c r="M120" s="3">
        <v>7.7583731567991894</v>
      </c>
      <c r="N120" s="3">
        <v>0.61953135663279513</v>
      </c>
      <c r="O120" s="3">
        <v>-21.641289018038108</v>
      </c>
      <c r="P120" t="s">
        <v>14</v>
      </c>
      <c r="Q120" s="3">
        <v>50.533659763620442</v>
      </c>
      <c r="R120" s="3">
        <v>0.66846552697673833</v>
      </c>
      <c r="S120" s="3">
        <v>13.543233742848875</v>
      </c>
      <c r="T120" t="s">
        <v>14</v>
      </c>
      <c r="U120" s="3">
        <v>43.275098781186529</v>
      </c>
      <c r="V120" s="3">
        <v>0.75431353049441419</v>
      </c>
      <c r="W120" s="3">
        <v>5.6579642195983793</v>
      </c>
      <c r="X120" t="s">
        <v>14</v>
      </c>
      <c r="Y120" s="3">
        <v>20.97485761058547</v>
      </c>
      <c r="Z120" s="3">
        <v>0.78735272424029312</v>
      </c>
      <c r="AA120" s="3">
        <v>-5.0397320385499009</v>
      </c>
      <c r="AB120" t="s">
        <v>14</v>
      </c>
      <c r="AC120" s="3">
        <v>23.473669288927717</v>
      </c>
      <c r="AD120" s="3">
        <v>0.83000337358448562</v>
      </c>
      <c r="AE120" s="3">
        <v>0.84189958980880619</v>
      </c>
      <c r="AF120" t="s">
        <v>14</v>
      </c>
      <c r="AG120" s="3">
        <v>6.861805845553457</v>
      </c>
      <c r="AH120" s="3">
        <v>0.90234974033045057</v>
      </c>
      <c r="AI120" s="3">
        <v>14.371650894642395</v>
      </c>
      <c r="AJ120" t="s">
        <v>14</v>
      </c>
      <c r="AK120" s="3">
        <v>32.538991247379997</v>
      </c>
      <c r="AL120" s="3">
        <v>0.65872458234104325</v>
      </c>
      <c r="AM120" s="3">
        <v>-13.167401008996345</v>
      </c>
      <c r="AN120" t="s">
        <v>14</v>
      </c>
      <c r="AO120" s="3">
        <v>31.604276521681381</v>
      </c>
      <c r="AP120" s="3">
        <v>0.67694648665467727</v>
      </c>
      <c r="AQ120" s="3">
        <v>4.0876296372541292</v>
      </c>
      <c r="AR120" t="s">
        <v>14</v>
      </c>
      <c r="AS120" s="3">
        <v>9.0193063346694036</v>
      </c>
      <c r="AT120" s="3">
        <v>0.65039834555141041</v>
      </c>
      <c r="AU120" s="3">
        <v>-8.7534535263837192</v>
      </c>
      <c r="AV120" t="s">
        <v>14</v>
      </c>
      <c r="AW120" s="3">
        <v>14.867266334208518</v>
      </c>
      <c r="AX120" s="3">
        <v>0.55601317561584374</v>
      </c>
      <c r="AY120" s="3">
        <v>-3.685870315941679</v>
      </c>
      <c r="AZ120" t="s">
        <v>14</v>
      </c>
      <c r="BA120" s="3">
        <v>9.0234047932541621</v>
      </c>
      <c r="BB120" s="3">
        <v>0.68292213036260141</v>
      </c>
    </row>
    <row r="121" spans="1:54" x14ac:dyDescent="0.25">
      <c r="A121" t="s">
        <v>15</v>
      </c>
      <c r="B121" s="22" t="s">
        <v>11</v>
      </c>
      <c r="C121" s="3">
        <v>15.627060761202392</v>
      </c>
      <c r="D121" t="s">
        <v>14</v>
      </c>
      <c r="E121" s="3">
        <v>25.477495303818728</v>
      </c>
      <c r="F121" s="3">
        <v>0.53963354795891694</v>
      </c>
      <c r="G121" s="3">
        <v>57.26550442506138</v>
      </c>
      <c r="H121" t="s">
        <v>12</v>
      </c>
      <c r="I121" s="3">
        <v>23.110567729865458</v>
      </c>
      <c r="J121" s="3">
        <v>1.2966544460368823E-7</v>
      </c>
      <c r="K121" s="3">
        <v>-0.10389053923163352</v>
      </c>
      <c r="L121" t="s">
        <v>14</v>
      </c>
      <c r="M121" s="3">
        <v>5.2320209133999684</v>
      </c>
      <c r="N121" s="3">
        <v>0.98415770661022806</v>
      </c>
      <c r="O121" s="3">
        <v>2.0531249451420202</v>
      </c>
      <c r="P121" t="s">
        <v>14</v>
      </c>
      <c r="Q121" s="3">
        <v>39.930009980995315</v>
      </c>
      <c r="R121" s="3">
        <v>0.95899236814347466</v>
      </c>
      <c r="S121" s="3">
        <v>-6.1558671573072843</v>
      </c>
      <c r="T121" t="s">
        <v>14</v>
      </c>
      <c r="U121" s="3">
        <v>42.601625561961981</v>
      </c>
      <c r="V121" s="3">
        <v>0.88510691190847446</v>
      </c>
      <c r="W121" s="3">
        <v>-8.6552771759650291</v>
      </c>
      <c r="X121" t="s">
        <v>14</v>
      </c>
      <c r="Y121" s="3">
        <v>21.133280881471059</v>
      </c>
      <c r="Z121" s="3">
        <v>0.68213115189291385</v>
      </c>
      <c r="AA121" s="3">
        <v>2.1441318500515565</v>
      </c>
      <c r="AB121" t="s">
        <v>14</v>
      </c>
      <c r="AC121" s="3">
        <v>16.916576205574717</v>
      </c>
      <c r="AD121" s="3">
        <v>0.89914033796614179</v>
      </c>
      <c r="AE121" s="3">
        <v>2.5197216443339254</v>
      </c>
      <c r="AF121" t="s">
        <v>14</v>
      </c>
      <c r="AG121" s="3">
        <v>7.5131990785873448</v>
      </c>
      <c r="AH121" s="3">
        <v>0.73734398065553952</v>
      </c>
      <c r="AI121" s="3">
        <v>11.173267870604809</v>
      </c>
      <c r="AJ121" t="s">
        <v>14</v>
      </c>
      <c r="AK121" s="3">
        <v>29.324080068278562</v>
      </c>
      <c r="AL121" s="3">
        <v>0.70318317310388911</v>
      </c>
      <c r="AM121" s="3">
        <v>-13.29078678617655</v>
      </c>
      <c r="AN121" t="s">
        <v>14</v>
      </c>
      <c r="AO121" s="3">
        <v>32.095887603202051</v>
      </c>
      <c r="AP121" s="3">
        <v>0.67880361699273362</v>
      </c>
      <c r="AQ121" s="3">
        <v>-0.90429358707674234</v>
      </c>
      <c r="AR121" t="s">
        <v>14</v>
      </c>
      <c r="AS121" s="3">
        <v>5.150618403281559</v>
      </c>
      <c r="AT121" s="3">
        <v>0.86063184686866845</v>
      </c>
      <c r="AU121" s="3">
        <v>-1.9879081381400892</v>
      </c>
      <c r="AV121" t="s">
        <v>14</v>
      </c>
      <c r="AW121" s="3">
        <v>8.4571382177485823</v>
      </c>
      <c r="AX121" s="3">
        <v>0.81416462119320299</v>
      </c>
      <c r="AY121" s="3">
        <v>1.9243765047604691</v>
      </c>
      <c r="AZ121" t="s">
        <v>14</v>
      </c>
      <c r="BA121" s="3">
        <v>5.9281586336512904</v>
      </c>
      <c r="BB121" s="3">
        <v>0.7454715423800633</v>
      </c>
    </row>
    <row r="122" spans="1:54" x14ac:dyDescent="0.25">
      <c r="A122" t="s">
        <v>16</v>
      </c>
      <c r="B122" s="22" t="s">
        <v>11</v>
      </c>
      <c r="C122" s="3">
        <v>9.3275605476510872</v>
      </c>
      <c r="D122" t="s">
        <v>14</v>
      </c>
      <c r="E122" s="3">
        <v>15.962147898355362</v>
      </c>
      <c r="F122" s="3">
        <v>0.5589815120390349</v>
      </c>
      <c r="G122" s="3">
        <v>58.621491866881776</v>
      </c>
      <c r="H122" t="s">
        <v>12</v>
      </c>
      <c r="I122" s="3">
        <v>22.941131588647146</v>
      </c>
      <c r="J122" s="3">
        <v>1.0473571965263773E-7</v>
      </c>
      <c r="K122" s="3">
        <v>0.10808752292906815</v>
      </c>
      <c r="L122" t="s">
        <v>14</v>
      </c>
      <c r="M122" s="3">
        <v>4.9343349583987957</v>
      </c>
      <c r="N122" s="3">
        <v>0.98252358828183373</v>
      </c>
      <c r="O122" s="3">
        <v>29.048347771855877</v>
      </c>
      <c r="P122" t="s">
        <v>14</v>
      </c>
      <c r="Q122" s="3">
        <v>56.798765458806152</v>
      </c>
      <c r="R122" s="3">
        <v>0.60905301045177751</v>
      </c>
      <c r="S122" s="3">
        <v>-34.403109842227614</v>
      </c>
      <c r="T122" t="s">
        <v>14</v>
      </c>
      <c r="U122" s="3">
        <v>64.812426866921257</v>
      </c>
      <c r="V122" s="3">
        <v>0.59555017660670684</v>
      </c>
      <c r="W122" s="3">
        <v>-10.512728426557183</v>
      </c>
      <c r="X122" t="s">
        <v>14</v>
      </c>
      <c r="Y122" s="3">
        <v>23.996743208237049</v>
      </c>
      <c r="Z122" s="3">
        <v>0.66132118834160769</v>
      </c>
      <c r="AA122" s="3">
        <v>8.0858083956922897</v>
      </c>
      <c r="AB122" t="s">
        <v>14</v>
      </c>
      <c r="AC122" s="3">
        <v>22.24666030167522</v>
      </c>
      <c r="AD122" s="3">
        <v>0.71626003779668412</v>
      </c>
      <c r="AE122" s="3">
        <v>-3.3725408712075531</v>
      </c>
      <c r="AF122" t="s">
        <v>14</v>
      </c>
      <c r="AG122" s="3">
        <v>8.6629764857409661</v>
      </c>
      <c r="AH122" s="3">
        <v>0.6970504688278838</v>
      </c>
      <c r="AI122" s="3">
        <v>4.4581530262875084</v>
      </c>
      <c r="AJ122" t="s">
        <v>14</v>
      </c>
      <c r="AK122" s="3">
        <v>24.091314115076894</v>
      </c>
      <c r="AL122" s="3">
        <v>0.85318801640482644</v>
      </c>
      <c r="AM122" s="3">
        <v>-5.2346267523990431</v>
      </c>
      <c r="AN122" t="s">
        <v>14</v>
      </c>
      <c r="AO122" s="3">
        <v>25.277542014661783</v>
      </c>
      <c r="AP122" s="3">
        <v>0.83594264338329327</v>
      </c>
      <c r="AQ122" s="3">
        <v>1.2880561761688809</v>
      </c>
      <c r="AR122" t="s">
        <v>14</v>
      </c>
      <c r="AS122" s="3">
        <v>5.1200329467999088</v>
      </c>
      <c r="AT122" s="3">
        <v>0.80137201701329719</v>
      </c>
      <c r="AU122" s="3">
        <v>0.67291295436631227</v>
      </c>
      <c r="AV122" t="s">
        <v>14</v>
      </c>
      <c r="AW122" s="3">
        <v>7.2880676170922669</v>
      </c>
      <c r="AX122" s="3">
        <v>0.92643523537100769</v>
      </c>
      <c r="AY122" s="3">
        <v>7.5905512564115503</v>
      </c>
      <c r="AZ122" t="s">
        <v>14</v>
      </c>
      <c r="BA122" s="3">
        <v>13.305757574078795</v>
      </c>
      <c r="BB122" s="3">
        <v>0.56835816217998048</v>
      </c>
    </row>
    <row r="123" spans="1:54" x14ac:dyDescent="0.25">
      <c r="A123" t="s">
        <v>17</v>
      </c>
      <c r="B123" s="22" t="s">
        <v>11</v>
      </c>
      <c r="C123" s="3">
        <v>3.9395000089027574</v>
      </c>
      <c r="D123" t="s">
        <v>14</v>
      </c>
      <c r="E123" s="3">
        <v>9.6738991143325279</v>
      </c>
      <c r="F123" s="3">
        <v>0.68383921596577601</v>
      </c>
      <c r="G123" s="3">
        <v>51.030238495283157</v>
      </c>
      <c r="H123" t="s">
        <v>12</v>
      </c>
      <c r="I123" s="3">
        <v>15.025731687533264</v>
      </c>
      <c r="J123" s="3">
        <v>4.4408920985006262E-16</v>
      </c>
      <c r="K123" s="3">
        <v>1.1902001900631345</v>
      </c>
      <c r="L123" t="s">
        <v>14</v>
      </c>
      <c r="M123" s="3">
        <v>5.3104277364710857</v>
      </c>
      <c r="N123" s="3">
        <v>0.82265995601652153</v>
      </c>
      <c r="O123" s="3">
        <v>-7.9611507471975234</v>
      </c>
      <c r="P123" t="s">
        <v>14</v>
      </c>
      <c r="Q123" s="3">
        <v>42.167035485183312</v>
      </c>
      <c r="R123" s="3">
        <v>0.85024930329360138</v>
      </c>
      <c r="S123" s="3">
        <v>16.755550364115535</v>
      </c>
      <c r="T123" t="s">
        <v>14</v>
      </c>
      <c r="U123" s="3">
        <v>49.427824866025439</v>
      </c>
      <c r="V123" s="3">
        <v>0.73461708038878593</v>
      </c>
      <c r="W123" s="3">
        <v>5.181866669333564</v>
      </c>
      <c r="X123" t="s">
        <v>14</v>
      </c>
      <c r="Y123" s="3">
        <v>14.721541391235046</v>
      </c>
      <c r="Z123" s="3">
        <v>0.72484416675359431</v>
      </c>
      <c r="AA123" s="3">
        <v>5.9803228161471642</v>
      </c>
      <c r="AB123" t="s">
        <v>14</v>
      </c>
      <c r="AC123" s="3">
        <v>14.768808017245215</v>
      </c>
      <c r="AD123" s="3">
        <v>0.68552949413754405</v>
      </c>
      <c r="AE123" s="3">
        <v>-8.0085577876829195</v>
      </c>
      <c r="AF123" t="s">
        <v>14</v>
      </c>
      <c r="AG123" s="3">
        <v>14.694762489192939</v>
      </c>
      <c r="AH123" s="3">
        <v>0.58575762552074173</v>
      </c>
      <c r="AI123" s="3">
        <v>-6.8677401305479009</v>
      </c>
      <c r="AJ123" t="s">
        <v>14</v>
      </c>
      <c r="AK123" s="3">
        <v>23.348865790424078</v>
      </c>
      <c r="AL123" s="3">
        <v>0.76865404372931323</v>
      </c>
      <c r="AM123" s="3">
        <v>8.5976265362862385</v>
      </c>
      <c r="AN123" t="s">
        <v>14</v>
      </c>
      <c r="AO123" s="3">
        <v>24.596235851321293</v>
      </c>
      <c r="AP123" s="3">
        <v>0.72667606535848606</v>
      </c>
      <c r="AQ123" s="3">
        <v>0.11189505123345411</v>
      </c>
      <c r="AR123" t="s">
        <v>14</v>
      </c>
      <c r="AS123" s="3">
        <v>5.264438266357196</v>
      </c>
      <c r="AT123" s="3">
        <v>0.98304232902807298</v>
      </c>
      <c r="AU123" s="3">
        <v>5.5062173444970233</v>
      </c>
      <c r="AV123" t="s">
        <v>14</v>
      </c>
      <c r="AW123" s="3">
        <v>10.470156916791678</v>
      </c>
      <c r="AX123" s="3">
        <v>0.59896022256947212</v>
      </c>
      <c r="AY123" s="3">
        <v>4.4818648297447563</v>
      </c>
      <c r="AZ123" t="s">
        <v>14</v>
      </c>
      <c r="BA123" s="3">
        <v>8.6595265086267705</v>
      </c>
      <c r="BB123" s="3">
        <v>0.60476204926521526</v>
      </c>
    </row>
    <row r="124" spans="1:54" x14ac:dyDescent="0.25">
      <c r="A124" t="s">
        <v>18</v>
      </c>
      <c r="B124" s="22" t="s">
        <v>11</v>
      </c>
      <c r="C124" s="3">
        <v>-18.497088385466817</v>
      </c>
      <c r="D124" t="s">
        <v>14</v>
      </c>
      <c r="E124" s="3">
        <v>29.858799794199399</v>
      </c>
      <c r="F124" s="3">
        <v>0.53559668449755571</v>
      </c>
      <c r="G124" s="3">
        <v>76.576097947888371</v>
      </c>
      <c r="H124" t="s">
        <v>12</v>
      </c>
      <c r="I124" s="3">
        <v>24.870346882448949</v>
      </c>
      <c r="J124" s="3">
        <v>9.3064582729063261E-7</v>
      </c>
      <c r="K124" s="3">
        <v>4.4817936658434734</v>
      </c>
      <c r="L124" t="s">
        <v>14</v>
      </c>
      <c r="M124" s="3">
        <v>9.4251099675701742</v>
      </c>
      <c r="N124" s="3">
        <v>0.63441899930546763</v>
      </c>
      <c r="O124" s="3">
        <v>14.552422547058214</v>
      </c>
      <c r="P124" t="s">
        <v>14</v>
      </c>
      <c r="Q124" s="3">
        <v>48.02918653068469</v>
      </c>
      <c r="R124" s="3">
        <v>0.76189654122576678</v>
      </c>
      <c r="S124" s="3">
        <v>-11.118272717828573</v>
      </c>
      <c r="T124" t="s">
        <v>14</v>
      </c>
      <c r="U124" s="3">
        <v>48.367435076173336</v>
      </c>
      <c r="V124" s="3">
        <v>0.81819197865122173</v>
      </c>
      <c r="W124" s="3">
        <v>7.3327118147530408</v>
      </c>
      <c r="X124" t="s">
        <v>14</v>
      </c>
      <c r="Y124" s="3">
        <v>19.194653463567327</v>
      </c>
      <c r="Z124" s="3">
        <v>0.70244767759227811</v>
      </c>
      <c r="AA124" s="3">
        <v>1.2725449921255265</v>
      </c>
      <c r="AB124" t="s">
        <v>14</v>
      </c>
      <c r="AC124" s="3">
        <v>16.955132444589744</v>
      </c>
      <c r="AD124" s="3">
        <v>0.94017200617975605</v>
      </c>
      <c r="AE124" s="3">
        <v>-6.8179223338289363</v>
      </c>
      <c r="AF124" t="s">
        <v>14</v>
      </c>
      <c r="AG124" s="3">
        <v>14.77061316876522</v>
      </c>
      <c r="AH124" s="3">
        <v>0.64437755223879245</v>
      </c>
      <c r="AI124" s="3">
        <v>6.812686964071621</v>
      </c>
      <c r="AJ124" t="s">
        <v>14</v>
      </c>
      <c r="AK124" s="3">
        <v>27.232121265351672</v>
      </c>
      <c r="AL124" s="3">
        <v>0.8024551122433794</v>
      </c>
      <c r="AM124" s="3">
        <v>-8.7325490987493861</v>
      </c>
      <c r="AN124" t="s">
        <v>14</v>
      </c>
      <c r="AO124" s="3">
        <v>27.434711938077179</v>
      </c>
      <c r="AP124" s="3">
        <v>0.75025516461121722</v>
      </c>
      <c r="AQ124" s="3">
        <v>-1.7835743686896322</v>
      </c>
      <c r="AR124" t="s">
        <v>14</v>
      </c>
      <c r="AS124" s="3">
        <v>6.9119727800507755</v>
      </c>
      <c r="AT124" s="3">
        <v>0.79637504159691264</v>
      </c>
      <c r="AU124" s="3">
        <v>-3.1788809222154786</v>
      </c>
      <c r="AV124" t="s">
        <v>14</v>
      </c>
      <c r="AW124" s="3">
        <v>10.223105517308731</v>
      </c>
      <c r="AX124" s="3">
        <v>0.75583816712134011</v>
      </c>
      <c r="AY124" s="3">
        <v>-0.3962193960969792</v>
      </c>
      <c r="AZ124" t="s">
        <v>14</v>
      </c>
      <c r="BA124" s="3">
        <v>7.9656450297359926</v>
      </c>
      <c r="BB124" s="3">
        <v>0.96032875892723601</v>
      </c>
    </row>
    <row r="125" spans="1:54" x14ac:dyDescent="0.25">
      <c r="A125" t="s">
        <v>19</v>
      </c>
      <c r="B125" s="22" t="s">
        <v>20</v>
      </c>
      <c r="C125" s="3">
        <v>4.6693374833198229</v>
      </c>
      <c r="D125" t="s">
        <v>12</v>
      </c>
      <c r="E125" s="3">
        <v>1.5617344350033922</v>
      </c>
      <c r="F125" s="3">
        <v>2.7912279371267168E-3</v>
      </c>
      <c r="G125" s="3">
        <v>1.2724009292692884</v>
      </c>
      <c r="H125" t="s">
        <v>12</v>
      </c>
      <c r="I125" s="3">
        <v>9.0594176701651791E-2</v>
      </c>
      <c r="J125" s="3">
        <v>0</v>
      </c>
      <c r="K125" s="3">
        <v>-2.1092917735312845E-2</v>
      </c>
      <c r="L125" t="s">
        <v>14</v>
      </c>
      <c r="M125" s="3">
        <v>8.740195646610803E-2</v>
      </c>
      <c r="N125" s="3">
        <v>0.8092975561151563</v>
      </c>
      <c r="O125" s="3">
        <v>-0.10332258464703944</v>
      </c>
      <c r="P125" t="s">
        <v>14</v>
      </c>
      <c r="Q125" s="3">
        <v>0.66086358460852856</v>
      </c>
      <c r="R125" s="3">
        <v>0.87576124557777524</v>
      </c>
      <c r="S125" s="3">
        <v>0.14199069026515573</v>
      </c>
      <c r="T125" t="s">
        <v>14</v>
      </c>
      <c r="U125" s="3">
        <v>0.69927550644850112</v>
      </c>
      <c r="V125" s="3">
        <v>0.8390928235895021</v>
      </c>
      <c r="W125" s="3">
        <v>0.22894046166652945</v>
      </c>
      <c r="X125" t="s">
        <v>14</v>
      </c>
      <c r="Y125" s="3">
        <v>0.21962812127724463</v>
      </c>
      <c r="Z125" s="3">
        <v>0.29722603851373464</v>
      </c>
      <c r="AA125" s="3">
        <v>-0.18658123904840448</v>
      </c>
      <c r="AB125" t="s">
        <v>14</v>
      </c>
      <c r="AC125" s="3">
        <v>0.2326502989884478</v>
      </c>
      <c r="AD125" s="3">
        <v>0.42256365157471021</v>
      </c>
      <c r="AE125" s="3">
        <v>0.18677488493493524</v>
      </c>
      <c r="AF125" t="s">
        <v>42</v>
      </c>
      <c r="AG125" s="3">
        <v>0.10583497230633206</v>
      </c>
      <c r="AH125" s="3">
        <v>7.760163285569055E-2</v>
      </c>
      <c r="AI125" s="3">
        <v>-0.53803540056116561</v>
      </c>
      <c r="AJ125" t="s">
        <v>14</v>
      </c>
      <c r="AK125" s="3">
        <v>0.37930286118829432</v>
      </c>
      <c r="AL125" s="3">
        <v>0.15604922918739117</v>
      </c>
      <c r="AM125" s="3">
        <v>0.32590853417733123</v>
      </c>
      <c r="AN125" t="s">
        <v>14</v>
      </c>
      <c r="AO125" s="3">
        <v>0.39072335083505411</v>
      </c>
      <c r="AP125" s="3">
        <v>0.4042157125597885</v>
      </c>
      <c r="AQ125" s="3">
        <v>-3.7579137634372504E-2</v>
      </c>
      <c r="AR125" t="s">
        <v>14</v>
      </c>
      <c r="AS125" s="3">
        <v>8.6405067084659268E-2</v>
      </c>
      <c r="AT125" s="3">
        <v>0.6636217918496421</v>
      </c>
      <c r="AU125" s="3">
        <v>5.8173627007987297E-2</v>
      </c>
      <c r="AV125" t="s">
        <v>14</v>
      </c>
      <c r="AW125" s="3">
        <v>0.12918184516635017</v>
      </c>
      <c r="AX125" s="3">
        <v>0.65247716113953369</v>
      </c>
      <c r="AY125" s="3">
        <v>4.8926001677388205E-2</v>
      </c>
      <c r="AZ125" t="s">
        <v>14</v>
      </c>
      <c r="BA125" s="3">
        <v>0.12046652143379336</v>
      </c>
      <c r="BB125" s="3">
        <v>0.68464139160726889</v>
      </c>
    </row>
    <row r="126" spans="1:54" x14ac:dyDescent="0.25">
      <c r="B126" s="22"/>
      <c r="C126" s="3" t="s">
        <v>21</v>
      </c>
      <c r="E126" s="3"/>
      <c r="F126" s="3"/>
      <c r="G126" s="3"/>
      <c r="I126" s="3"/>
      <c r="J126" s="3"/>
      <c r="K126" s="3"/>
      <c r="M126" s="3"/>
      <c r="N126" s="3"/>
      <c r="O126" s="3"/>
      <c r="Q126" s="3"/>
      <c r="R126" s="3"/>
      <c r="S126" s="3"/>
      <c r="U126" s="3"/>
      <c r="V126" s="3"/>
      <c r="W126" s="3"/>
      <c r="Y126" s="3"/>
      <c r="Z126" s="3"/>
      <c r="AA126" s="3"/>
      <c r="AC126" s="3"/>
      <c r="AD126" s="3"/>
      <c r="AE126" s="3"/>
      <c r="AG126" s="3"/>
      <c r="AH126" s="3"/>
      <c r="AI126" s="3"/>
      <c r="AK126" s="3"/>
      <c r="AL126" s="3"/>
      <c r="AM126" s="3"/>
      <c r="AO126" s="3"/>
      <c r="AP126" s="3"/>
      <c r="AQ126" s="3"/>
      <c r="AS126" s="3"/>
      <c r="AT126" s="3"/>
      <c r="AU126" s="3"/>
      <c r="AW126" s="3"/>
      <c r="AX126" s="3"/>
      <c r="AY126" s="3"/>
      <c r="BA126" s="3"/>
      <c r="BB126" s="3"/>
    </row>
    <row r="127" spans="1:54" x14ac:dyDescent="0.25">
      <c r="A127" s="2" t="s">
        <v>4</v>
      </c>
      <c r="B127" s="22"/>
      <c r="C127" s="28" t="s">
        <v>6</v>
      </c>
      <c r="D127" s="22" t="s">
        <v>7</v>
      </c>
      <c r="E127" s="28" t="s">
        <v>8</v>
      </c>
      <c r="F127" s="28" t="s">
        <v>9</v>
      </c>
      <c r="G127" s="28"/>
      <c r="H127" s="22"/>
      <c r="I127" s="28"/>
      <c r="J127" s="28"/>
      <c r="K127" s="28"/>
      <c r="L127" s="22"/>
      <c r="M127" s="28"/>
      <c r="N127" s="28"/>
      <c r="O127" s="28"/>
      <c r="P127" s="22"/>
      <c r="Q127" s="28"/>
      <c r="R127" s="28"/>
      <c r="S127" s="28"/>
      <c r="T127" s="22"/>
      <c r="U127" s="28"/>
      <c r="V127" s="28"/>
      <c r="W127" s="28"/>
      <c r="X127" s="22"/>
      <c r="Y127" s="28"/>
      <c r="Z127" s="28"/>
      <c r="AA127" s="28"/>
      <c r="AB127" s="22"/>
      <c r="AC127" s="28"/>
      <c r="AD127" s="28"/>
      <c r="AE127" s="28"/>
      <c r="AF127" s="22"/>
      <c r="AG127" s="28"/>
      <c r="AH127" s="28"/>
      <c r="AI127" s="28"/>
      <c r="AJ127" s="22"/>
      <c r="AK127" s="28"/>
      <c r="AL127" s="28"/>
      <c r="AM127" s="28"/>
      <c r="AN127" s="22"/>
      <c r="AO127" s="28"/>
      <c r="AP127" s="28"/>
      <c r="AQ127" s="28"/>
      <c r="AR127" s="22"/>
      <c r="AS127" s="28"/>
      <c r="AT127" s="28"/>
      <c r="AU127" s="28"/>
      <c r="AV127" s="22"/>
      <c r="AW127" s="28"/>
      <c r="AX127" s="28"/>
      <c r="AY127" s="28"/>
      <c r="AZ127" s="22"/>
      <c r="BA127" s="28"/>
      <c r="BB127" s="28"/>
    </row>
    <row r="128" spans="1:54" x14ac:dyDescent="0.25">
      <c r="A128" t="s">
        <v>22</v>
      </c>
      <c r="B128" s="22"/>
      <c r="C128" s="3">
        <v>-2.8261673135037988</v>
      </c>
      <c r="D128" t="s">
        <v>12</v>
      </c>
      <c r="E128" s="3">
        <v>0.26189789673292851</v>
      </c>
      <c r="F128" s="3">
        <v>0</v>
      </c>
      <c r="G128" s="3"/>
      <c r="I128" s="3"/>
      <c r="J128" s="3"/>
      <c r="K128" s="3"/>
      <c r="M128" s="3"/>
      <c r="N128" s="3"/>
      <c r="O128" s="3"/>
      <c r="Q128" s="3"/>
      <c r="R128" s="3"/>
      <c r="S128" s="3"/>
      <c r="U128" s="3"/>
      <c r="V128" s="3"/>
      <c r="W128" s="3"/>
      <c r="Y128" s="3"/>
      <c r="Z128" s="3"/>
      <c r="AA128" s="3"/>
      <c r="AC128" s="3"/>
      <c r="AD128" s="3"/>
      <c r="AE128" s="3"/>
      <c r="AG128" s="3"/>
      <c r="AH128" s="3"/>
      <c r="AI128" s="3"/>
      <c r="AK128" s="3"/>
      <c r="AL128" s="3"/>
      <c r="AM128" s="3"/>
      <c r="AO128" s="3"/>
      <c r="AP128" s="3"/>
      <c r="AQ128" s="3"/>
      <c r="AS128" s="3"/>
      <c r="AT128" s="3"/>
      <c r="AU128" s="3"/>
      <c r="AW128" s="3"/>
      <c r="AX128" s="3"/>
      <c r="AY128" s="3"/>
      <c r="BA128" s="3"/>
      <c r="BB128" s="3"/>
    </row>
    <row r="129" spans="1:54" x14ac:dyDescent="0.25">
      <c r="B129" s="22"/>
      <c r="C129" s="3"/>
      <c r="E129" s="3"/>
      <c r="F129" s="3"/>
      <c r="G129" s="3"/>
      <c r="I129" s="3"/>
      <c r="J129" s="3"/>
      <c r="K129" s="3"/>
      <c r="M129" s="3"/>
      <c r="N129" s="3"/>
      <c r="O129" s="3"/>
      <c r="Q129" s="3"/>
      <c r="R129" s="3"/>
      <c r="S129" s="3"/>
      <c r="U129" s="3"/>
      <c r="V129" s="3"/>
      <c r="W129" s="3"/>
      <c r="Y129" s="3"/>
      <c r="Z129" s="3"/>
      <c r="AA129" s="3"/>
      <c r="AC129" s="3"/>
      <c r="AD129" s="3"/>
      <c r="AE129" s="3"/>
      <c r="AG129" s="3"/>
      <c r="AH129" s="3"/>
      <c r="AI129" s="3"/>
      <c r="AK129" s="3"/>
      <c r="AL129" s="3"/>
      <c r="AM129" s="3"/>
      <c r="AO129" s="3"/>
      <c r="AP129" s="3"/>
      <c r="AQ129" s="3"/>
      <c r="AS129" s="3"/>
      <c r="AT129" s="3"/>
      <c r="AU129" s="3"/>
      <c r="AW129" s="3"/>
      <c r="AX129" s="3"/>
      <c r="AY129" s="3"/>
      <c r="BA129" s="3"/>
      <c r="BB129" s="3"/>
    </row>
    <row r="130" spans="1:54" x14ac:dyDescent="0.25">
      <c r="A130" t="s">
        <v>23</v>
      </c>
      <c r="B130" s="17"/>
      <c r="C130" s="3"/>
      <c r="E130" s="3"/>
      <c r="F130" s="3"/>
      <c r="G130" s="3"/>
      <c r="I130" s="3"/>
      <c r="J130" s="3"/>
      <c r="K130" s="3"/>
      <c r="M130" s="3"/>
      <c r="N130" s="3"/>
      <c r="O130" s="3"/>
      <c r="Q130" s="3"/>
      <c r="R130" s="3"/>
      <c r="S130" s="3"/>
      <c r="U130" s="3"/>
      <c r="V130" s="3"/>
      <c r="W130" s="3"/>
      <c r="Y130" s="3"/>
      <c r="Z130" s="3"/>
      <c r="AA130" s="3"/>
      <c r="AC130" s="3"/>
      <c r="AD130" s="3"/>
      <c r="AE130" s="3"/>
      <c r="AG130" s="3"/>
      <c r="AH130" s="3"/>
      <c r="AI130" s="3"/>
      <c r="AK130" s="3"/>
      <c r="AL130" s="3"/>
      <c r="AM130" s="3"/>
      <c r="AO130" s="3"/>
      <c r="AP130" s="3"/>
      <c r="AQ130" s="3"/>
      <c r="AS130" s="3"/>
      <c r="AT130" s="3"/>
      <c r="AU130" s="3"/>
      <c r="AW130" s="3"/>
      <c r="AX130" s="3"/>
      <c r="AY130" s="3"/>
      <c r="BA130" s="3"/>
      <c r="BB130" s="3"/>
    </row>
    <row r="131" spans="1:54" x14ac:dyDescent="0.25">
      <c r="A131" t="s">
        <v>24</v>
      </c>
      <c r="B131" s="46">
        <v>-1924.3611208464729</v>
      </c>
      <c r="C131" s="47"/>
      <c r="E131" s="3"/>
      <c r="F131" s="3"/>
      <c r="G131" s="3"/>
      <c r="I131" s="3"/>
      <c r="J131" s="3"/>
      <c r="K131" s="3"/>
      <c r="M131" s="3"/>
      <c r="N131" s="3"/>
      <c r="O131" s="3"/>
      <c r="Q131" s="3"/>
      <c r="R131" s="3"/>
      <c r="S131" s="3"/>
      <c r="U131" s="3"/>
      <c r="V131" s="3"/>
      <c r="W131" s="3"/>
      <c r="Y131" s="3"/>
      <c r="Z131" s="3"/>
      <c r="AA131" s="3"/>
      <c r="AC131" s="3"/>
      <c r="AD131" s="3"/>
      <c r="AE131" s="3"/>
      <c r="AG131" s="3"/>
      <c r="AH131" s="3"/>
      <c r="AI131" s="3"/>
      <c r="AK131" s="3"/>
      <c r="AL131" s="3"/>
      <c r="AM131" s="3"/>
      <c r="AO131" s="3"/>
      <c r="AP131" s="3"/>
      <c r="AQ131" s="3"/>
      <c r="AS131" s="3"/>
      <c r="AT131" s="3"/>
      <c r="AU131" s="3"/>
      <c r="AW131" s="3"/>
      <c r="AX131" s="3"/>
      <c r="AY131" s="3"/>
      <c r="BA131" s="3"/>
      <c r="BB131" s="3"/>
    </row>
    <row r="132" spans="1:54" x14ac:dyDescent="0.25">
      <c r="A132" t="s">
        <v>25</v>
      </c>
      <c r="B132" s="46">
        <v>-3907.2678853923703</v>
      </c>
      <c r="C132" s="47"/>
      <c r="E132" s="3"/>
      <c r="F132" s="3"/>
      <c r="G132" s="3"/>
      <c r="I132" s="3"/>
      <c r="J132" s="3"/>
      <c r="K132" s="3"/>
      <c r="M132" s="3"/>
      <c r="N132" s="3"/>
      <c r="O132" s="3"/>
      <c r="Q132" s="3"/>
      <c r="R132" s="3"/>
      <c r="S132" s="3"/>
      <c r="U132" s="3"/>
      <c r="V132" s="3"/>
      <c r="W132" s="3"/>
      <c r="Y132" s="3"/>
      <c r="Z132" s="3"/>
      <c r="AA132" s="3"/>
      <c r="AC132" s="3"/>
      <c r="AD132" s="3"/>
      <c r="AE132" s="3"/>
      <c r="AG132" s="3"/>
      <c r="AH132" s="3"/>
      <c r="AI132" s="3"/>
      <c r="AK132" s="3"/>
      <c r="AL132" s="3"/>
      <c r="AM132" s="3"/>
      <c r="AO132" s="3"/>
      <c r="AP132" s="3"/>
      <c r="AQ132" s="3"/>
      <c r="AS132" s="3"/>
      <c r="AT132" s="3"/>
      <c r="AU132" s="3"/>
      <c r="AW132" s="3"/>
      <c r="AX132" s="3"/>
      <c r="AY132" s="3"/>
      <c r="BA132" s="3"/>
      <c r="BB132" s="3"/>
    </row>
    <row r="133" spans="1:54" x14ac:dyDescent="0.25">
      <c r="A133" t="s">
        <v>26</v>
      </c>
      <c r="B133" s="42">
        <v>0.50749189016682239</v>
      </c>
      <c r="C133" s="43"/>
      <c r="E133" s="3"/>
      <c r="F133" s="3"/>
      <c r="G133" s="3"/>
      <c r="I133" s="3"/>
      <c r="J133" s="3"/>
      <c r="K133" s="3"/>
      <c r="M133" s="3"/>
      <c r="N133" s="3"/>
      <c r="O133" s="3"/>
      <c r="Q133" s="3"/>
      <c r="R133" s="3"/>
      <c r="S133" s="3"/>
      <c r="U133" s="3"/>
      <c r="V133" s="3"/>
      <c r="W133" s="3"/>
      <c r="Y133" s="3"/>
      <c r="Z133" s="3"/>
      <c r="AA133" s="3"/>
      <c r="AC133" s="3"/>
      <c r="AD133" s="3"/>
      <c r="AE133" s="3"/>
      <c r="AG133" s="3"/>
      <c r="AH133" s="3"/>
      <c r="AI133" s="3"/>
      <c r="AK133" s="3"/>
      <c r="AL133" s="3"/>
      <c r="AM133" s="3"/>
      <c r="AO133" s="3"/>
      <c r="AP133" s="3"/>
      <c r="AQ133" s="3"/>
      <c r="AS133" s="3"/>
      <c r="AT133" s="3"/>
      <c r="AU133" s="3"/>
      <c r="AW133" s="3"/>
      <c r="AX133" s="3"/>
      <c r="AY133" s="3"/>
      <c r="BA133" s="3"/>
      <c r="BB133" s="3"/>
    </row>
    <row r="134" spans="1:54" x14ac:dyDescent="0.25">
      <c r="A134" t="s">
        <v>27</v>
      </c>
      <c r="B134" s="42">
        <v>0.60581616207399602</v>
      </c>
      <c r="C134" s="43"/>
      <c r="E134" s="3"/>
      <c r="F134" s="3"/>
      <c r="G134" s="3"/>
      <c r="I134" s="3"/>
      <c r="J134" s="3"/>
      <c r="K134" s="3"/>
      <c r="M134" s="3"/>
      <c r="N134" s="3"/>
      <c r="O134" s="3"/>
      <c r="Q134" s="3"/>
      <c r="R134" s="3"/>
      <c r="S134" s="3"/>
      <c r="U134" s="3"/>
      <c r="V134" s="3"/>
      <c r="W134" s="3"/>
      <c r="Y134" s="3"/>
      <c r="Z134" s="3"/>
      <c r="AA134" s="3"/>
      <c r="AC134" s="3"/>
      <c r="AD134" s="3"/>
      <c r="AE134" s="3"/>
      <c r="AG134" s="3"/>
      <c r="AH134" s="3"/>
      <c r="AI134" s="3"/>
      <c r="AK134" s="3"/>
      <c r="AL134" s="3"/>
      <c r="AM134" s="3"/>
      <c r="AO134" s="3"/>
      <c r="AP134" s="3"/>
      <c r="AQ134" s="3"/>
      <c r="AS134" s="3"/>
      <c r="AT134" s="3"/>
      <c r="AU134" s="3"/>
      <c r="AW134" s="3"/>
      <c r="AX134" s="3"/>
      <c r="AY134" s="3"/>
      <c r="BA134" s="3"/>
      <c r="BB134" s="3"/>
    </row>
    <row r="135" spans="1:54" x14ac:dyDescent="0.25">
      <c r="A135" t="s">
        <v>77</v>
      </c>
      <c r="B135" s="42">
        <v>1.2070607761925085</v>
      </c>
      <c r="C135" s="43"/>
      <c r="E135" s="3"/>
      <c r="F135" s="3"/>
      <c r="G135" s="3"/>
      <c r="I135" s="3"/>
      <c r="J135" s="3"/>
      <c r="K135" s="3"/>
      <c r="M135" s="3"/>
      <c r="N135" s="3"/>
      <c r="O135" s="3"/>
      <c r="Q135" s="3"/>
      <c r="R135" s="3"/>
      <c r="S135" s="3"/>
      <c r="U135" s="3"/>
      <c r="V135" s="3"/>
      <c r="W135" s="3"/>
      <c r="Y135" s="3"/>
      <c r="Z135" s="3"/>
      <c r="AA135" s="3"/>
      <c r="AC135" s="3"/>
      <c r="AD135" s="3"/>
      <c r="AE135" s="3"/>
      <c r="AG135" s="3"/>
      <c r="AH135" s="3"/>
      <c r="AI135" s="3"/>
      <c r="AK135" s="3"/>
      <c r="AL135" s="3"/>
      <c r="AM135" s="3"/>
      <c r="AO135" s="3"/>
      <c r="AP135" s="3"/>
      <c r="AQ135" s="3"/>
      <c r="AS135" s="3"/>
      <c r="AT135" s="3"/>
      <c r="AU135" s="3"/>
      <c r="AW135" s="3"/>
      <c r="AX135" s="3"/>
      <c r="AY135" s="3"/>
      <c r="BA135" s="3"/>
      <c r="BB135" s="3"/>
    </row>
    <row r="136" spans="1:54" x14ac:dyDescent="0.25">
      <c r="A136" t="s">
        <v>78</v>
      </c>
      <c r="B136" s="42">
        <v>1.5942054396591609</v>
      </c>
      <c r="C136" s="43"/>
      <c r="E136" s="3"/>
      <c r="F136" s="3"/>
      <c r="G136" s="3"/>
      <c r="I136" s="3"/>
      <c r="J136" s="3"/>
      <c r="K136" s="3"/>
      <c r="M136" s="3"/>
      <c r="N136" s="3"/>
      <c r="O136" s="3"/>
      <c r="Q136" s="3"/>
      <c r="R136" s="3"/>
      <c r="S136" s="3"/>
      <c r="U136" s="3"/>
      <c r="V136" s="3"/>
      <c r="W136" s="3"/>
      <c r="Y136" s="3"/>
      <c r="Z136" s="3"/>
      <c r="AA136" s="3"/>
      <c r="AC136" s="3"/>
      <c r="AD136" s="3"/>
      <c r="AE136" s="3"/>
      <c r="AG136" s="3"/>
      <c r="AH136" s="3"/>
      <c r="AI136" s="3"/>
      <c r="AK136" s="3"/>
      <c r="AL136" s="3"/>
      <c r="AM136" s="3"/>
      <c r="AO136" s="3"/>
      <c r="AP136" s="3"/>
      <c r="AQ136" s="3"/>
      <c r="AS136" s="3"/>
      <c r="AT136" s="3"/>
      <c r="AU136" s="3"/>
      <c r="AW136" s="3"/>
      <c r="AX136" s="3"/>
      <c r="AY136" s="3"/>
      <c r="BA136" s="3"/>
      <c r="BB136" s="3"/>
    </row>
    <row r="137" spans="1:54" x14ac:dyDescent="0.25">
      <c r="A137" s="18" t="s">
        <v>39</v>
      </c>
      <c r="B137" s="44">
        <v>3558</v>
      </c>
      <c r="C137" s="45"/>
      <c r="E137" s="3"/>
      <c r="F137" s="3"/>
      <c r="G137" s="3"/>
      <c r="I137" s="3"/>
      <c r="J137" s="3"/>
      <c r="K137" s="3"/>
      <c r="M137" s="3"/>
      <c r="N137" s="3"/>
      <c r="O137" s="3"/>
      <c r="Q137" s="3"/>
      <c r="R137" s="3"/>
      <c r="S137" s="3"/>
      <c r="U137" s="3"/>
      <c r="V137" s="3"/>
      <c r="W137" s="3"/>
      <c r="Y137" s="3"/>
      <c r="Z137" s="3"/>
      <c r="AA137" s="3"/>
      <c r="AC137" s="3"/>
      <c r="AD137" s="3"/>
      <c r="AE137" s="3"/>
      <c r="AG137" s="3"/>
      <c r="AH137" s="3"/>
      <c r="AI137" s="3"/>
      <c r="AK137" s="3"/>
      <c r="AL137" s="3"/>
      <c r="AM137" s="3"/>
      <c r="AO137" s="3"/>
      <c r="AP137" s="3"/>
      <c r="AQ137" s="3"/>
      <c r="AS137" s="3"/>
      <c r="AT137" s="3"/>
      <c r="AU137" s="3"/>
      <c r="AW137" s="3"/>
      <c r="AX137" s="3"/>
      <c r="AY137" s="3"/>
      <c r="BA137" s="3"/>
      <c r="BB137" s="3"/>
    </row>
    <row r="138" spans="1:54" x14ac:dyDescent="0.25">
      <c r="A138" s="18" t="s">
        <v>41</v>
      </c>
      <c r="B138" s="44">
        <v>593</v>
      </c>
      <c r="C138" s="45"/>
      <c r="E138" s="3"/>
      <c r="F138" s="3"/>
      <c r="G138" s="3"/>
      <c r="I138" s="3"/>
      <c r="J138" s="3"/>
      <c r="K138" s="3"/>
      <c r="M138" s="3"/>
      <c r="N138" s="3"/>
      <c r="O138" s="3"/>
      <c r="Q138" s="3"/>
      <c r="R138" s="3"/>
      <c r="S138" s="3"/>
      <c r="U138" s="3"/>
      <c r="V138" s="3"/>
      <c r="W138" s="3"/>
      <c r="Y138" s="3"/>
      <c r="Z138" s="3"/>
      <c r="AA138" s="3"/>
      <c r="AC138" s="3"/>
      <c r="AD138" s="3"/>
      <c r="AE138" s="3"/>
      <c r="AG138" s="3"/>
      <c r="AH138" s="3"/>
      <c r="AI138" s="3"/>
      <c r="AK138" s="3"/>
      <c r="AL138" s="3"/>
      <c r="AM138" s="3"/>
      <c r="AO138" s="3"/>
      <c r="AP138" s="3"/>
      <c r="AQ138" s="3"/>
      <c r="AS138" s="3"/>
      <c r="AT138" s="3"/>
      <c r="AU138" s="3"/>
      <c r="AW138" s="3"/>
      <c r="AX138" s="3"/>
      <c r="AY138" s="3"/>
      <c r="BA138" s="3"/>
      <c r="BB138" s="3"/>
    </row>
    <row r="139" spans="1:54" x14ac:dyDescent="0.25">
      <c r="A139" s="18" t="s">
        <v>40</v>
      </c>
      <c r="B139" s="44">
        <v>223</v>
      </c>
      <c r="C139" s="45"/>
      <c r="E139" s="3"/>
      <c r="F139" s="3"/>
      <c r="G139" s="3"/>
      <c r="I139" s="3"/>
      <c r="J139" s="3"/>
      <c r="K139" s="3"/>
      <c r="M139" s="3"/>
      <c r="N139" s="3"/>
      <c r="O139" s="3"/>
      <c r="Q139" s="3"/>
      <c r="R139" s="3"/>
      <c r="S139" s="3"/>
      <c r="U139" s="3"/>
      <c r="V139" s="3"/>
      <c r="W139" s="3"/>
      <c r="Y139" s="3"/>
      <c r="Z139" s="3"/>
      <c r="AA139" s="3"/>
      <c r="AC139" s="3"/>
      <c r="AD139" s="3"/>
      <c r="AE139" s="3"/>
      <c r="AG139" s="3"/>
      <c r="AH139" s="3"/>
      <c r="AI139" s="3"/>
      <c r="AK139" s="3"/>
      <c r="AL139" s="3"/>
      <c r="AM139" s="3"/>
      <c r="AO139" s="3"/>
      <c r="AP139" s="3"/>
      <c r="AQ139" s="3"/>
      <c r="AS139" s="3"/>
      <c r="AT139" s="3"/>
      <c r="AU139" s="3"/>
      <c r="AW139" s="3"/>
      <c r="AX139" s="3"/>
      <c r="AY139" s="3"/>
      <c r="BA139" s="3"/>
      <c r="BB139" s="3"/>
    </row>
    <row r="140" spans="1:54" x14ac:dyDescent="0.25">
      <c r="B140" s="17"/>
      <c r="C140" s="3"/>
      <c r="E140" s="3"/>
      <c r="F140" s="3"/>
      <c r="G140" s="3"/>
      <c r="I140" s="3"/>
      <c r="J140" s="3"/>
      <c r="K140" s="3"/>
      <c r="M140" s="3"/>
      <c r="N140" s="3"/>
      <c r="O140" s="3"/>
      <c r="Q140" s="3"/>
      <c r="R140" s="3"/>
      <c r="S140" s="3"/>
      <c r="U140" s="3"/>
      <c r="V140" s="3"/>
      <c r="W140" s="3"/>
      <c r="Y140" s="3"/>
      <c r="Z140" s="3"/>
      <c r="AA140" s="3"/>
      <c r="AC140" s="3"/>
      <c r="AD140" s="3"/>
      <c r="AE140" s="3"/>
      <c r="AG140" s="3"/>
      <c r="AH140" s="3"/>
      <c r="AI140" s="3"/>
      <c r="AK140" s="3"/>
      <c r="AL140" s="3"/>
      <c r="AM140" s="3"/>
      <c r="AO140" s="3"/>
      <c r="AP140" s="3"/>
      <c r="AQ140" s="3"/>
      <c r="AS140" s="3"/>
      <c r="AT140" s="3"/>
      <c r="AU140" s="3"/>
      <c r="AW140" s="3"/>
      <c r="AX140" s="3"/>
      <c r="AY140" s="3"/>
      <c r="BA140" s="3"/>
      <c r="BB140" s="3"/>
    </row>
    <row r="141" spans="1:54" x14ac:dyDescent="0.25">
      <c r="A141" t="s">
        <v>29</v>
      </c>
      <c r="B141" s="2" t="s">
        <v>70</v>
      </c>
      <c r="C141" s="3"/>
      <c r="E141" s="3"/>
      <c r="F141" s="3"/>
      <c r="G141" s="3"/>
      <c r="I141" s="3"/>
      <c r="J141" s="3"/>
      <c r="K141" s="3"/>
      <c r="M141" s="3"/>
      <c r="N141" s="3"/>
      <c r="O141" s="3"/>
      <c r="Q141" s="3"/>
      <c r="R141" s="3"/>
      <c r="S141" s="3"/>
      <c r="U141" s="3"/>
      <c r="V141" s="3"/>
      <c r="W141" s="3"/>
      <c r="Y141" s="3"/>
      <c r="Z141" s="3"/>
      <c r="AA141" s="3"/>
      <c r="AC141" s="3"/>
      <c r="AD141" s="3"/>
      <c r="AE141" s="3"/>
      <c r="AG141" s="3"/>
      <c r="AH141" s="3"/>
      <c r="AI141" s="3"/>
      <c r="AK141" s="3"/>
      <c r="AL141" s="3"/>
      <c r="AM141" s="3"/>
      <c r="AO141" s="3"/>
      <c r="AP141" s="3"/>
      <c r="AQ141" s="3"/>
      <c r="AS141" s="3"/>
      <c r="AT141" s="3"/>
      <c r="AU141" s="3"/>
      <c r="AW141" s="3"/>
      <c r="AX141" s="3"/>
      <c r="AY141" s="3"/>
      <c r="BA141" s="3"/>
      <c r="BB141" s="3"/>
    </row>
    <row r="142" spans="1:54" x14ac:dyDescent="0.25">
      <c r="A142" t="s">
        <v>31</v>
      </c>
      <c r="B142" s="2" t="s">
        <v>32</v>
      </c>
      <c r="C142" s="3"/>
      <c r="E142" s="3"/>
      <c r="F142" s="3"/>
      <c r="G142" s="3"/>
      <c r="I142" s="3"/>
      <c r="J142" s="3"/>
      <c r="K142" s="3"/>
      <c r="M142" s="3"/>
      <c r="N142" s="3"/>
      <c r="O142" s="3"/>
      <c r="Q142" s="3"/>
      <c r="R142" s="3"/>
      <c r="S142" s="3"/>
      <c r="U142" s="3"/>
      <c r="V142" s="3"/>
      <c r="W142" s="3"/>
      <c r="Y142" s="3"/>
      <c r="Z142" s="3"/>
      <c r="AA142" s="3"/>
      <c r="AC142" s="3"/>
      <c r="AD142" s="3"/>
      <c r="AE142" s="3"/>
      <c r="AG142" s="3"/>
      <c r="AH142" s="3"/>
      <c r="AI142" s="3"/>
      <c r="AK142" s="3"/>
      <c r="AL142" s="3"/>
      <c r="AM142" s="3"/>
      <c r="AO142" s="3"/>
      <c r="AP142" s="3"/>
      <c r="AQ142" s="3"/>
      <c r="AS142" s="3"/>
      <c r="AT142" s="3"/>
      <c r="AU142" s="3"/>
      <c r="AW142" s="3"/>
      <c r="AX142" s="3"/>
      <c r="AY142" s="3"/>
      <c r="BA142" s="3"/>
      <c r="BB142" s="3"/>
    </row>
    <row r="143" spans="1:54" x14ac:dyDescent="0.25">
      <c r="A143" t="s">
        <v>33</v>
      </c>
      <c r="B143" s="2" t="s">
        <v>34</v>
      </c>
      <c r="C143" s="3"/>
      <c r="E143" s="3"/>
      <c r="F143" s="3"/>
      <c r="G143" s="3"/>
      <c r="I143" s="3"/>
      <c r="J143" s="3"/>
      <c r="K143" s="3"/>
      <c r="M143" s="3"/>
      <c r="N143" s="3"/>
      <c r="O143" s="3"/>
      <c r="Q143" s="3"/>
      <c r="R143" s="3"/>
      <c r="S143" s="3"/>
      <c r="U143" s="3"/>
      <c r="V143" s="3"/>
      <c r="W143" s="3"/>
      <c r="Y143" s="3"/>
      <c r="Z143" s="3"/>
      <c r="AA143" s="3"/>
      <c r="AC143" s="3"/>
      <c r="AD143" s="3"/>
      <c r="AE143" s="3"/>
      <c r="AG143" s="3"/>
      <c r="AH143" s="3"/>
      <c r="AI143" s="3"/>
      <c r="AK143" s="3"/>
      <c r="AL143" s="3"/>
      <c r="AM143" s="3"/>
      <c r="AO143" s="3"/>
      <c r="AP143" s="3"/>
      <c r="AQ143" s="3"/>
      <c r="AS143" s="3"/>
      <c r="AT143" s="3"/>
      <c r="AU143" s="3"/>
      <c r="AW143" s="3"/>
      <c r="AX143" s="3"/>
      <c r="AY143" s="3"/>
      <c r="BA143" s="3"/>
      <c r="BB143" s="3"/>
    </row>
    <row r="144" spans="1:54" x14ac:dyDescent="0.25">
      <c r="A144" t="s">
        <v>35</v>
      </c>
      <c r="B144" s="2" t="s">
        <v>36</v>
      </c>
      <c r="C144" s="3"/>
      <c r="E144" s="3"/>
      <c r="F144" s="3"/>
      <c r="G144" s="3"/>
      <c r="I144" s="3"/>
      <c r="J144" s="3"/>
      <c r="K144" s="3"/>
      <c r="M144" s="3"/>
      <c r="N144" s="3"/>
      <c r="O144" s="3"/>
      <c r="Q144" s="3"/>
      <c r="R144" s="3"/>
      <c r="S144" s="3"/>
      <c r="U144" s="3"/>
      <c r="V144" s="3"/>
      <c r="W144" s="3"/>
      <c r="Y144" s="3"/>
      <c r="Z144" s="3"/>
      <c r="AA144" s="3"/>
      <c r="AC144" s="3"/>
      <c r="AD144" s="3"/>
      <c r="AE144" s="3"/>
      <c r="AG144" s="3"/>
      <c r="AH144" s="3"/>
      <c r="AI144" s="3"/>
      <c r="AK144" s="3"/>
      <c r="AL144" s="3"/>
      <c r="AM144" s="3"/>
      <c r="AO144" s="3"/>
      <c r="AP144" s="3"/>
      <c r="AQ144" s="3"/>
      <c r="AS144" s="3"/>
      <c r="AT144" s="3"/>
      <c r="AU144" s="3"/>
      <c r="AW144" s="3"/>
      <c r="AX144" s="3"/>
      <c r="AY144" s="3"/>
      <c r="BA144" s="3"/>
      <c r="BB144" s="3"/>
    </row>
    <row r="145" spans="1:54" x14ac:dyDescent="0.25">
      <c r="A145" t="s">
        <v>37</v>
      </c>
      <c r="B145" s="2" t="s">
        <v>79</v>
      </c>
      <c r="C145" s="3"/>
      <c r="E145" s="3"/>
      <c r="F145" s="3"/>
      <c r="G145" s="3"/>
      <c r="I145" s="3"/>
      <c r="J145" s="3"/>
      <c r="K145" s="3"/>
      <c r="M145" s="3"/>
      <c r="N145" s="3"/>
      <c r="O145" s="3"/>
      <c r="Q145" s="3"/>
      <c r="R145" s="3"/>
      <c r="S145" s="3"/>
      <c r="U145" s="3"/>
      <c r="V145" s="3"/>
      <c r="W145" s="3"/>
      <c r="Y145" s="3"/>
      <c r="Z145" s="3"/>
      <c r="AA145" s="3"/>
      <c r="AC145" s="3"/>
      <c r="AD145" s="3"/>
      <c r="AE145" s="3"/>
      <c r="AG145" s="3"/>
      <c r="AH145" s="3"/>
      <c r="AI145" s="3"/>
      <c r="AK145" s="3"/>
      <c r="AL145" s="3"/>
      <c r="AM145" s="3"/>
      <c r="AO145" s="3"/>
      <c r="AP145" s="3"/>
      <c r="AQ145" s="3"/>
      <c r="AS145" s="3"/>
      <c r="AT145" s="3"/>
      <c r="AU145" s="3"/>
      <c r="AW145" s="3"/>
      <c r="AX145" s="3"/>
      <c r="AY145" s="3"/>
      <c r="BA145" s="3"/>
      <c r="BB145" s="3"/>
    </row>
    <row r="147" spans="1:54" x14ac:dyDescent="0.25">
      <c r="A147" t="s">
        <v>45</v>
      </c>
      <c r="B147" t="s">
        <v>1</v>
      </c>
      <c r="C147" s="3"/>
      <c r="E147" s="3"/>
      <c r="F147" s="3"/>
      <c r="G147" s="3" t="s">
        <v>28</v>
      </c>
      <c r="I147" s="3"/>
      <c r="J147" s="3"/>
      <c r="K147" s="3"/>
      <c r="M147" s="3"/>
      <c r="N147" s="3"/>
      <c r="O147" s="3"/>
      <c r="Q147" s="3"/>
      <c r="R147" s="3"/>
      <c r="S147" s="3"/>
      <c r="U147" s="3"/>
      <c r="V147" s="3"/>
      <c r="W147" s="3"/>
      <c r="Y147" s="3"/>
      <c r="Z147" s="3"/>
      <c r="AA147" s="3"/>
      <c r="AC147" s="3"/>
      <c r="AD147" s="3"/>
      <c r="AE147" s="3"/>
      <c r="AG147" s="3"/>
      <c r="AH147" s="3"/>
      <c r="AI147" s="3"/>
      <c r="AK147" s="3"/>
      <c r="AL147" s="3"/>
      <c r="AM147" s="3"/>
      <c r="AO147" s="3"/>
      <c r="AP147" s="3"/>
      <c r="AQ147" s="3"/>
      <c r="AS147" s="3"/>
      <c r="AT147" s="3"/>
      <c r="AU147" s="3"/>
      <c r="AW147" s="3"/>
      <c r="AX147" s="3"/>
    </row>
    <row r="148" spans="1:54" x14ac:dyDescent="0.25">
      <c r="B148" s="22"/>
      <c r="C148" s="3"/>
      <c r="E148" s="3"/>
      <c r="F148" s="3"/>
      <c r="G148" s="3" t="s">
        <v>71</v>
      </c>
      <c r="I148" s="3"/>
      <c r="J148" s="3"/>
      <c r="K148" s="3"/>
      <c r="M148" s="3"/>
      <c r="N148" s="3"/>
      <c r="O148" s="3"/>
      <c r="Q148" s="3"/>
      <c r="R148" s="3"/>
      <c r="S148" s="3"/>
      <c r="U148" s="3"/>
      <c r="V148" s="3"/>
      <c r="W148" s="3"/>
      <c r="Y148" s="3"/>
      <c r="Z148" s="3"/>
      <c r="AA148" s="3"/>
      <c r="AC148" s="3"/>
      <c r="AD148" s="3"/>
      <c r="AE148" s="3"/>
      <c r="AG148" s="3"/>
      <c r="AH148" s="3"/>
      <c r="AI148" s="3"/>
      <c r="AK148" s="3"/>
      <c r="AL148" s="3"/>
      <c r="AM148" s="3"/>
      <c r="AO148" s="3"/>
      <c r="AP148" s="3"/>
      <c r="AQ148" s="3"/>
      <c r="AS148" s="3"/>
      <c r="AT148" s="3"/>
      <c r="AU148" s="3"/>
      <c r="AW148" s="3"/>
      <c r="AX148" s="3"/>
    </row>
    <row r="149" spans="1:54" x14ac:dyDescent="0.25">
      <c r="B149" s="22"/>
      <c r="C149" s="3"/>
      <c r="E149" s="3"/>
      <c r="F149" s="3"/>
      <c r="G149" s="3" t="s">
        <v>58</v>
      </c>
      <c r="I149" s="3"/>
      <c r="J149" s="3"/>
      <c r="K149" s="3" t="s">
        <v>59</v>
      </c>
      <c r="M149" s="3"/>
      <c r="N149" s="3"/>
      <c r="O149" s="3" t="s">
        <v>60</v>
      </c>
      <c r="Q149" s="3"/>
      <c r="R149" s="3"/>
      <c r="S149" s="3" t="s">
        <v>68</v>
      </c>
      <c r="U149" s="3"/>
      <c r="V149" s="3"/>
      <c r="W149" s="3" t="s">
        <v>61</v>
      </c>
      <c r="Y149" s="3"/>
      <c r="Z149" s="3"/>
      <c r="AA149" s="3" t="s">
        <v>62</v>
      </c>
      <c r="AC149" s="3"/>
      <c r="AD149" s="3"/>
      <c r="AE149" s="3" t="s">
        <v>63</v>
      </c>
      <c r="AG149" s="3"/>
      <c r="AH149" s="3"/>
      <c r="AI149" s="3" t="s">
        <v>64</v>
      </c>
      <c r="AK149" s="3"/>
      <c r="AL149" s="3"/>
      <c r="AM149" s="3" t="s">
        <v>65</v>
      </c>
      <c r="AO149" s="3"/>
      <c r="AP149" s="3"/>
      <c r="AQ149" s="3" t="s">
        <v>66</v>
      </c>
      <c r="AS149" s="3"/>
      <c r="AT149" s="3"/>
      <c r="AU149" s="3" t="s">
        <v>67</v>
      </c>
      <c r="AW149" s="3"/>
      <c r="AX149" s="3"/>
    </row>
    <row r="150" spans="1:54" x14ac:dyDescent="0.25">
      <c r="A150" s="2" t="s">
        <v>4</v>
      </c>
      <c r="B150" s="22"/>
      <c r="C150" s="28" t="s">
        <v>6</v>
      </c>
      <c r="D150" s="22" t="s">
        <v>7</v>
      </c>
      <c r="E150" s="28" t="s">
        <v>8</v>
      </c>
      <c r="F150" s="28" t="s">
        <v>9</v>
      </c>
      <c r="G150" s="28" t="s">
        <v>6</v>
      </c>
      <c r="H150" s="22" t="s">
        <v>7</v>
      </c>
      <c r="I150" s="28" t="s">
        <v>8</v>
      </c>
      <c r="J150" s="28" t="s">
        <v>9</v>
      </c>
      <c r="K150" s="28" t="s">
        <v>6</v>
      </c>
      <c r="L150" s="22" t="s">
        <v>7</v>
      </c>
      <c r="M150" s="28" t="s">
        <v>8</v>
      </c>
      <c r="N150" s="28" t="s">
        <v>9</v>
      </c>
      <c r="O150" s="28" t="s">
        <v>6</v>
      </c>
      <c r="P150" s="22" t="s">
        <v>7</v>
      </c>
      <c r="Q150" s="28" t="s">
        <v>8</v>
      </c>
      <c r="R150" s="28" t="s">
        <v>9</v>
      </c>
      <c r="S150" s="28" t="s">
        <v>6</v>
      </c>
      <c r="T150" s="22" t="s">
        <v>7</v>
      </c>
      <c r="U150" s="28" t="s">
        <v>8</v>
      </c>
      <c r="V150" s="28" t="s">
        <v>9</v>
      </c>
      <c r="W150" s="28" t="s">
        <v>6</v>
      </c>
      <c r="X150" s="22" t="s">
        <v>7</v>
      </c>
      <c r="Y150" s="28" t="s">
        <v>8</v>
      </c>
      <c r="Z150" s="28" t="s">
        <v>9</v>
      </c>
      <c r="AA150" s="28" t="s">
        <v>6</v>
      </c>
      <c r="AB150" s="22" t="s">
        <v>7</v>
      </c>
      <c r="AC150" s="28" t="s">
        <v>8</v>
      </c>
      <c r="AD150" s="28" t="s">
        <v>9</v>
      </c>
      <c r="AE150" s="28" t="s">
        <v>6</v>
      </c>
      <c r="AF150" s="22" t="s">
        <v>7</v>
      </c>
      <c r="AG150" s="28" t="s">
        <v>8</v>
      </c>
      <c r="AH150" s="28" t="s">
        <v>9</v>
      </c>
      <c r="AI150" s="28" t="s">
        <v>6</v>
      </c>
      <c r="AJ150" s="22" t="s">
        <v>7</v>
      </c>
      <c r="AK150" s="28" t="s">
        <v>8</v>
      </c>
      <c r="AL150" s="28" t="s">
        <v>9</v>
      </c>
      <c r="AM150" s="28" t="s">
        <v>6</v>
      </c>
      <c r="AN150" s="22" t="s">
        <v>7</v>
      </c>
      <c r="AO150" s="28" t="s">
        <v>8</v>
      </c>
      <c r="AP150" s="28" t="s">
        <v>9</v>
      </c>
      <c r="AQ150" s="28" t="s">
        <v>6</v>
      </c>
      <c r="AR150" s="22" t="s">
        <v>7</v>
      </c>
      <c r="AS150" s="28" t="s">
        <v>8</v>
      </c>
      <c r="AT150" s="28" t="s">
        <v>9</v>
      </c>
      <c r="AU150" s="28" t="s">
        <v>6</v>
      </c>
      <c r="AV150" s="22" t="s">
        <v>7</v>
      </c>
      <c r="AW150" s="28" t="s">
        <v>8</v>
      </c>
      <c r="AX150" s="28" t="s">
        <v>9</v>
      </c>
    </row>
    <row r="151" spans="1:54" x14ac:dyDescent="0.25">
      <c r="A151" t="s">
        <v>10</v>
      </c>
      <c r="B151" s="22"/>
      <c r="C151" s="3">
        <v>-0.98956821977150322</v>
      </c>
      <c r="D151" t="s">
        <v>12</v>
      </c>
      <c r="E151" s="3">
        <v>0.17566441840748184</v>
      </c>
      <c r="F151" s="3">
        <v>1.768060653439818E-8</v>
      </c>
      <c r="G151" s="3">
        <v>0.21355322931880474</v>
      </c>
      <c r="H151" t="s">
        <v>14</v>
      </c>
      <c r="I151" s="3">
        <v>0.17294765679552238</v>
      </c>
      <c r="J151" s="3">
        <v>0.21691040884261636</v>
      </c>
      <c r="K151" s="3">
        <v>1.2614556717010099</v>
      </c>
      <c r="L151" t="s">
        <v>14</v>
      </c>
      <c r="M151" s="3">
        <v>1.3001126646408456</v>
      </c>
      <c r="N151" s="3">
        <v>0.33191370661435027</v>
      </c>
      <c r="O151" s="3">
        <v>-1.4558248740367399</v>
      </c>
      <c r="P151" t="s">
        <v>14</v>
      </c>
      <c r="Q151" s="3">
        <v>1.3573480866180279</v>
      </c>
      <c r="R151" s="3">
        <v>0.28347267727839265</v>
      </c>
      <c r="S151" s="3">
        <v>-6.0000836290312061E-2</v>
      </c>
      <c r="T151" t="s">
        <v>14</v>
      </c>
      <c r="U151" s="3">
        <v>0.40687244824077057</v>
      </c>
      <c r="V151" s="3">
        <v>0.88276230590802074</v>
      </c>
      <c r="W151" s="3">
        <v>0.1868139065120473</v>
      </c>
      <c r="X151" t="s">
        <v>14</v>
      </c>
      <c r="Y151" s="3">
        <v>0.42269011557873887</v>
      </c>
      <c r="Z151" s="3">
        <v>0.65851509889264803</v>
      </c>
      <c r="AA151" s="3">
        <v>-0.16272165113109716</v>
      </c>
      <c r="AB151" t="s">
        <v>14</v>
      </c>
      <c r="AC151" s="3">
        <v>0.23775549588667702</v>
      </c>
      <c r="AD151" s="3">
        <v>0.49371786389792116</v>
      </c>
      <c r="AE151" s="3">
        <v>-0.5244033569034795</v>
      </c>
      <c r="AF151" t="s">
        <v>14</v>
      </c>
      <c r="AG151" s="3">
        <v>0.76344932352619344</v>
      </c>
      <c r="AH151" s="3">
        <v>0.49215398803398402</v>
      </c>
      <c r="AI151" s="3">
        <v>0.32165788626374314</v>
      </c>
      <c r="AJ151" t="s">
        <v>14</v>
      </c>
      <c r="AK151" s="3">
        <v>0.73049926761641359</v>
      </c>
      <c r="AL151" s="3">
        <v>0.65970094713396077</v>
      </c>
      <c r="AM151" s="3">
        <v>0.49925956303335312</v>
      </c>
      <c r="AN151" t="s">
        <v>12</v>
      </c>
      <c r="AO151" s="3">
        <v>0.17980239222481692</v>
      </c>
      <c r="AP151" s="3">
        <v>5.4911714667214007E-3</v>
      </c>
      <c r="AQ151" s="3">
        <v>-0.24719223918418373</v>
      </c>
      <c r="AR151" t="s">
        <v>14</v>
      </c>
      <c r="AS151" s="3">
        <v>0.25586868500229304</v>
      </c>
      <c r="AT151" s="3">
        <v>0.33399902812519078</v>
      </c>
      <c r="AU151" s="3">
        <v>0.17368468575571439</v>
      </c>
      <c r="AV151" t="s">
        <v>14</v>
      </c>
      <c r="AW151" s="3">
        <v>0.19487087389691621</v>
      </c>
      <c r="AX151" s="3">
        <v>0.37277849856430723</v>
      </c>
    </row>
    <row r="152" spans="1:54" x14ac:dyDescent="0.25">
      <c r="A152" t="s">
        <v>47</v>
      </c>
      <c r="B152" s="22"/>
      <c r="C152" s="3">
        <v>-1.4893149236686813</v>
      </c>
      <c r="D152" t="s">
        <v>12</v>
      </c>
      <c r="E152" s="3">
        <v>0.12103678431499322</v>
      </c>
      <c r="F152" s="3">
        <v>0</v>
      </c>
      <c r="G152" s="3">
        <v>-0.34539943175395377</v>
      </c>
      <c r="H152" t="s">
        <v>12</v>
      </c>
      <c r="I152" s="3">
        <v>0.12162604043722204</v>
      </c>
      <c r="J152" s="3">
        <v>4.5135076425644183E-3</v>
      </c>
      <c r="K152" s="3">
        <v>-0.19422959061907333</v>
      </c>
      <c r="L152" t="s">
        <v>14</v>
      </c>
      <c r="M152" s="3">
        <v>0.8420596938480498</v>
      </c>
      <c r="N152" s="3">
        <v>0.81757885716847301</v>
      </c>
      <c r="O152" s="3">
        <v>0.18829787048791463</v>
      </c>
      <c r="P152" t="s">
        <v>14</v>
      </c>
      <c r="Q152" s="3">
        <v>0.88147715257822579</v>
      </c>
      <c r="R152" s="3">
        <v>0.83084630260758585</v>
      </c>
      <c r="S152" s="3">
        <v>8.3244624753230911E-2</v>
      </c>
      <c r="T152" t="s">
        <v>14</v>
      </c>
      <c r="U152" s="3">
        <v>0.27330939537753063</v>
      </c>
      <c r="V152" s="3">
        <v>0.76068591750914183</v>
      </c>
      <c r="W152" s="3">
        <v>-1.2266537250574808E-2</v>
      </c>
      <c r="X152" t="s">
        <v>14</v>
      </c>
      <c r="Y152" s="3">
        <v>0.27410904839792199</v>
      </c>
      <c r="Z152" s="3">
        <v>0.96430612183615794</v>
      </c>
      <c r="AA152" s="3">
        <v>0.11378132477174822</v>
      </c>
      <c r="AB152" t="s">
        <v>14</v>
      </c>
      <c r="AC152" s="3">
        <v>0.15898219319364892</v>
      </c>
      <c r="AD152" s="3">
        <v>0.47418527733496463</v>
      </c>
      <c r="AE152" s="3">
        <v>0.15386024654791119</v>
      </c>
      <c r="AF152" t="s">
        <v>14</v>
      </c>
      <c r="AG152" s="3">
        <v>0.51088864194970762</v>
      </c>
      <c r="AH152" s="3">
        <v>0.76329096297901544</v>
      </c>
      <c r="AI152" s="3">
        <v>-0.15447025522069002</v>
      </c>
      <c r="AJ152" t="s">
        <v>14</v>
      </c>
      <c r="AK152" s="3">
        <v>0.48744524219592938</v>
      </c>
      <c r="AL152" s="3">
        <v>0.75132125983845977</v>
      </c>
      <c r="AM152" s="3">
        <v>0.12470102292593925</v>
      </c>
      <c r="AN152" t="s">
        <v>14</v>
      </c>
      <c r="AO152" s="3">
        <v>0.12589648998575745</v>
      </c>
      <c r="AP152" s="3">
        <v>0.32192765646984167</v>
      </c>
      <c r="AQ152" s="3">
        <v>-0.29267052671878735</v>
      </c>
      <c r="AR152" t="s">
        <v>42</v>
      </c>
      <c r="AS152" s="3">
        <v>0.17438734150549762</v>
      </c>
      <c r="AT152" s="3">
        <v>9.3292742336826162E-2</v>
      </c>
      <c r="AU152" s="3">
        <v>-0.19842095549807756</v>
      </c>
      <c r="AV152" t="s">
        <v>14</v>
      </c>
      <c r="AW152" s="3">
        <v>0.1559104923967066</v>
      </c>
      <c r="AX152" s="3">
        <v>0.20313892640843711</v>
      </c>
    </row>
    <row r="153" spans="1:54" x14ac:dyDescent="0.25">
      <c r="A153" t="s">
        <v>54</v>
      </c>
      <c r="B153" s="22"/>
      <c r="C153" s="3">
        <v>-0.48875160256792327</v>
      </c>
      <c r="D153" t="s">
        <v>12</v>
      </c>
      <c r="E153" s="3">
        <v>0.16971280680107231</v>
      </c>
      <c r="F153" s="3">
        <v>3.9783336505396782E-3</v>
      </c>
      <c r="G153" s="3">
        <v>0.20747778933409042</v>
      </c>
      <c r="H153" t="s">
        <v>14</v>
      </c>
      <c r="I153" s="3">
        <v>0.15859594217573156</v>
      </c>
      <c r="J153" s="3">
        <v>0.19079997063765353</v>
      </c>
      <c r="K153" s="3">
        <v>-1.7402301576489294</v>
      </c>
      <c r="L153" t="s">
        <v>14</v>
      </c>
      <c r="M153" s="3">
        <v>1.1243810493377415</v>
      </c>
      <c r="N153" s="3">
        <v>0.12168905632276283</v>
      </c>
      <c r="O153" s="3">
        <v>1.7681312944306722</v>
      </c>
      <c r="P153" t="s">
        <v>14</v>
      </c>
      <c r="Q153" s="3">
        <v>1.1776814878904347</v>
      </c>
      <c r="R153" s="3">
        <v>0.13326084608357691</v>
      </c>
      <c r="S153" s="3">
        <v>-0.19983653060963844</v>
      </c>
      <c r="T153" t="s">
        <v>14</v>
      </c>
      <c r="U153" s="3">
        <v>0.41427920570995808</v>
      </c>
      <c r="V153" s="3">
        <v>0.62954197968554948</v>
      </c>
      <c r="W153" s="3">
        <v>-0.28776713902272172</v>
      </c>
      <c r="X153" t="s">
        <v>14</v>
      </c>
      <c r="Y153" s="3">
        <v>0.44909201206824545</v>
      </c>
      <c r="Z153" s="3">
        <v>0.52166858125565474</v>
      </c>
      <c r="AA153" s="3">
        <v>0.24708902713867847</v>
      </c>
      <c r="AB153" t="s">
        <v>14</v>
      </c>
      <c r="AC153" s="3">
        <v>0.1982145491005789</v>
      </c>
      <c r="AD153" s="3">
        <v>0.21255388105828832</v>
      </c>
      <c r="AE153" s="3">
        <v>-0.41873205691689835</v>
      </c>
      <c r="AF153" t="s">
        <v>14</v>
      </c>
      <c r="AG153" s="3">
        <v>0.66675221525633155</v>
      </c>
      <c r="AH153" s="3">
        <v>0.52999247836911367</v>
      </c>
      <c r="AI153" s="3">
        <v>2.5179890369543576E-2</v>
      </c>
      <c r="AJ153" t="s">
        <v>14</v>
      </c>
      <c r="AK153" s="3">
        <v>0.66238530438737653</v>
      </c>
      <c r="AL153" s="3">
        <v>0.969676549311276</v>
      </c>
      <c r="AM153" s="3">
        <v>-0.33737688092014329</v>
      </c>
      <c r="AN153" t="s">
        <v>13</v>
      </c>
      <c r="AO153" s="3">
        <v>0.16598529752472413</v>
      </c>
      <c r="AP153" s="3">
        <v>4.2095896808891808E-2</v>
      </c>
      <c r="AQ153" s="3">
        <v>0.54901796137068992</v>
      </c>
      <c r="AR153" t="s">
        <v>13</v>
      </c>
      <c r="AS153" s="3">
        <v>0.23745028865911147</v>
      </c>
      <c r="AT153" s="3">
        <v>2.0770050446420552E-2</v>
      </c>
      <c r="AU153" s="3">
        <v>0.1454876580423248</v>
      </c>
      <c r="AV153" t="s">
        <v>14</v>
      </c>
      <c r="AW153" s="3">
        <v>0.19374786653378662</v>
      </c>
      <c r="AX153" s="3">
        <v>0.45270543130490504</v>
      </c>
    </row>
    <row r="154" spans="1:54" x14ac:dyDescent="0.25">
      <c r="A154" t="s">
        <v>48</v>
      </c>
      <c r="B154" s="22"/>
      <c r="C154" s="3">
        <v>5.4806175969476553E-2</v>
      </c>
      <c r="D154" t="s">
        <v>14</v>
      </c>
      <c r="E154" s="3">
        <v>0.13607638732401722</v>
      </c>
      <c r="F154" s="3">
        <v>0.68712451842943634</v>
      </c>
      <c r="G154" s="3">
        <v>-7.3719980437585028E-2</v>
      </c>
      <c r="H154" t="s">
        <v>14</v>
      </c>
      <c r="I154" s="3">
        <v>0.13732549921978962</v>
      </c>
      <c r="J154" s="3">
        <v>0.59138739787661621</v>
      </c>
      <c r="K154" s="3">
        <v>-1.1684682131328641</v>
      </c>
      <c r="L154" t="s">
        <v>14</v>
      </c>
      <c r="M154" s="3">
        <v>0.94494150219975104</v>
      </c>
      <c r="N154" s="3">
        <v>0.21625387832655574</v>
      </c>
      <c r="O154" s="3">
        <v>0.98309123131029996</v>
      </c>
      <c r="P154" t="s">
        <v>14</v>
      </c>
      <c r="Q154" s="3">
        <v>0.98910462295725832</v>
      </c>
      <c r="R154" s="3">
        <v>0.32026163719986922</v>
      </c>
      <c r="S154" s="3">
        <v>-0.28918445135756154</v>
      </c>
      <c r="T154" t="s">
        <v>14</v>
      </c>
      <c r="U154" s="3">
        <v>0.3058073454123254</v>
      </c>
      <c r="V154" s="3">
        <v>0.34433091149523642</v>
      </c>
      <c r="W154" s="3">
        <v>0.25428310535622101</v>
      </c>
      <c r="X154" t="s">
        <v>14</v>
      </c>
      <c r="Y154" s="3">
        <v>0.30838544950215063</v>
      </c>
      <c r="Z154" s="3">
        <v>0.40961996690724556</v>
      </c>
      <c r="AA154" s="3">
        <v>-0.11505780610345899</v>
      </c>
      <c r="AB154" t="s">
        <v>14</v>
      </c>
      <c r="AC154" s="3">
        <v>0.17741220561782534</v>
      </c>
      <c r="AD154" s="3">
        <v>0.51663977789920401</v>
      </c>
      <c r="AE154" s="3">
        <v>2.1017203657748444E-2</v>
      </c>
      <c r="AF154" t="s">
        <v>14</v>
      </c>
      <c r="AG154" s="3">
        <v>0.57222361111572362</v>
      </c>
      <c r="AH154" s="3">
        <v>0.97070108189615456</v>
      </c>
      <c r="AI154" s="3">
        <v>-0.19328705816574543</v>
      </c>
      <c r="AJ154" t="s">
        <v>14</v>
      </c>
      <c r="AK154" s="3">
        <v>0.53586474250184091</v>
      </c>
      <c r="AL154" s="3">
        <v>0.71832282405397097</v>
      </c>
      <c r="AM154" s="3">
        <v>7.3290241810346199E-2</v>
      </c>
      <c r="AN154" t="s">
        <v>14</v>
      </c>
      <c r="AO154" s="3">
        <v>0.1417845090653031</v>
      </c>
      <c r="AP154" s="3">
        <v>0.60521696182477136</v>
      </c>
      <c r="AQ154" s="3">
        <v>0.17191935210504558</v>
      </c>
      <c r="AR154" t="s">
        <v>14</v>
      </c>
      <c r="AS154" s="3">
        <v>0.19699252552275132</v>
      </c>
      <c r="AT154" s="3">
        <v>0.3828156162092855</v>
      </c>
      <c r="AU154" s="3">
        <v>-9.3765629518896734E-2</v>
      </c>
      <c r="AV154" t="s">
        <v>14</v>
      </c>
      <c r="AW154" s="3">
        <v>0.16752283855289782</v>
      </c>
      <c r="AX154" s="3">
        <v>0.5756714713489961</v>
      </c>
    </row>
    <row r="155" spans="1:54" x14ac:dyDescent="0.25">
      <c r="A155" t="s">
        <v>56</v>
      </c>
      <c r="B155" s="22"/>
      <c r="C155" s="3">
        <v>0.64808628315103378</v>
      </c>
      <c r="D155" t="s">
        <v>12</v>
      </c>
      <c r="E155" s="3">
        <v>0.22613042944592648</v>
      </c>
      <c r="F155" s="3">
        <v>4.1571473076376098E-3</v>
      </c>
      <c r="G155" s="3">
        <v>5.2832782732701533E-2</v>
      </c>
      <c r="H155" t="s">
        <v>14</v>
      </c>
      <c r="I155" s="3">
        <v>0.22738645735377483</v>
      </c>
      <c r="J155" s="3">
        <v>0.81626775374269256</v>
      </c>
      <c r="K155" s="3">
        <v>2.8051605442451746</v>
      </c>
      <c r="L155" t="s">
        <v>42</v>
      </c>
      <c r="M155" s="3">
        <v>1.625407820037799</v>
      </c>
      <c r="N155" s="3">
        <v>8.4379886903084511E-2</v>
      </c>
      <c r="O155" s="3">
        <v>-3.0015120877879733</v>
      </c>
      <c r="P155" t="s">
        <v>42</v>
      </c>
      <c r="Q155" s="3">
        <v>1.7084298003602474</v>
      </c>
      <c r="R155" s="3">
        <v>7.8937672536299575E-2</v>
      </c>
      <c r="S155" s="3">
        <v>-0.15940544757762792</v>
      </c>
      <c r="T155" t="s">
        <v>14</v>
      </c>
      <c r="U155" s="3">
        <v>0.59344078356688801</v>
      </c>
      <c r="V155" s="3">
        <v>0.7882281059668752</v>
      </c>
      <c r="W155" s="3">
        <v>-3.0135912930536017E-3</v>
      </c>
      <c r="X155" t="s">
        <v>14</v>
      </c>
      <c r="Y155" s="3">
        <v>0.68193337332584048</v>
      </c>
      <c r="Z155" s="3">
        <v>0.99647401017013348</v>
      </c>
      <c r="AA155" s="3">
        <v>0.13199009776260001</v>
      </c>
      <c r="AB155" t="s">
        <v>14</v>
      </c>
      <c r="AC155" s="3">
        <v>0.29198926435305433</v>
      </c>
      <c r="AD155" s="3">
        <v>0.6512419658542874</v>
      </c>
      <c r="AE155" s="3">
        <v>-0.11826729465970749</v>
      </c>
      <c r="AF155" t="s">
        <v>14</v>
      </c>
      <c r="AG155" s="3">
        <v>0.94172819844605182</v>
      </c>
      <c r="AH155" s="3">
        <v>0.90006013554909625</v>
      </c>
      <c r="AI155" s="3">
        <v>5.2262188287427062E-2</v>
      </c>
      <c r="AJ155" t="s">
        <v>14</v>
      </c>
      <c r="AK155" s="3">
        <v>0.91765816249744914</v>
      </c>
      <c r="AL155" s="3">
        <v>0.95458367401278732</v>
      </c>
      <c r="AM155" s="3">
        <v>-6.0241966265305591E-2</v>
      </c>
      <c r="AN155" t="s">
        <v>14</v>
      </c>
      <c r="AO155" s="3">
        <v>0.23437755717118225</v>
      </c>
      <c r="AP155" s="3">
        <v>0.79715593452918965</v>
      </c>
      <c r="AQ155" s="3">
        <v>-0.15801389527372536</v>
      </c>
      <c r="AR155" t="s">
        <v>14</v>
      </c>
      <c r="AS155" s="3">
        <v>0.33771488665223098</v>
      </c>
      <c r="AT155" s="3">
        <v>0.63986224503050049</v>
      </c>
      <c r="AU155" s="3">
        <v>0.1194084423907197</v>
      </c>
      <c r="AV155" t="s">
        <v>14</v>
      </c>
      <c r="AW155" s="3">
        <v>0.27025341223733196</v>
      </c>
      <c r="AX155" s="3">
        <v>0.65860586203073668</v>
      </c>
    </row>
    <row r="156" spans="1:54" x14ac:dyDescent="0.25">
      <c r="A156" t="s">
        <v>57</v>
      </c>
      <c r="B156" s="22"/>
      <c r="C156" s="3">
        <v>-0.94309131647542743</v>
      </c>
      <c r="D156" t="s">
        <v>12</v>
      </c>
      <c r="E156" s="3">
        <v>0.1092215399618354</v>
      </c>
      <c r="F156" s="3">
        <v>0</v>
      </c>
      <c r="G156" s="3">
        <v>0.27202851135682871</v>
      </c>
      <c r="H156" t="s">
        <v>13</v>
      </c>
      <c r="I156" s="3">
        <v>0.10950632922715786</v>
      </c>
      <c r="J156" s="3">
        <v>1.2986654408413401E-2</v>
      </c>
      <c r="K156" s="3">
        <v>-1.0282896867383751</v>
      </c>
      <c r="L156" t="s">
        <v>14</v>
      </c>
      <c r="M156" s="3">
        <v>0.77269948097682462</v>
      </c>
      <c r="N156" s="3">
        <v>0.18326282845718156</v>
      </c>
      <c r="O156" s="3">
        <v>1.3088796229880588</v>
      </c>
      <c r="P156" t="s">
        <v>14</v>
      </c>
      <c r="Q156" s="3">
        <v>0.80818567622048976</v>
      </c>
      <c r="R156" s="3">
        <v>0.10533362956791414</v>
      </c>
      <c r="S156" s="3">
        <v>0.19599343569921335</v>
      </c>
      <c r="T156" t="s">
        <v>14</v>
      </c>
      <c r="U156" s="3">
        <v>0.25283414301227369</v>
      </c>
      <c r="V156" s="3">
        <v>0.43822988178057765</v>
      </c>
      <c r="W156" s="3">
        <v>-0.21614348862811039</v>
      </c>
      <c r="X156" t="s">
        <v>14</v>
      </c>
      <c r="Y156" s="3">
        <v>0.26109213561756839</v>
      </c>
      <c r="Z156" s="3">
        <v>0.40775900295137735</v>
      </c>
      <c r="AA156" s="3">
        <v>0.25304199948488698</v>
      </c>
      <c r="AB156" t="s">
        <v>42</v>
      </c>
      <c r="AC156" s="3">
        <v>0.1423313861160497</v>
      </c>
      <c r="AD156" s="3">
        <v>7.5430635491092302E-2</v>
      </c>
      <c r="AE156" s="3">
        <v>-0.52383447615957401</v>
      </c>
      <c r="AF156" t="s">
        <v>14</v>
      </c>
      <c r="AG156" s="3">
        <v>0.46361835119065725</v>
      </c>
      <c r="AH156" s="3">
        <v>0.25852554391904325</v>
      </c>
      <c r="AI156" s="3">
        <v>0.34881407104859885</v>
      </c>
      <c r="AJ156" t="s">
        <v>14</v>
      </c>
      <c r="AK156" s="3">
        <v>0.44243749386614817</v>
      </c>
      <c r="AL156" s="3">
        <v>0.43046759367227616</v>
      </c>
      <c r="AM156" s="3">
        <v>-7.3372739526340935E-2</v>
      </c>
      <c r="AN156" t="s">
        <v>14</v>
      </c>
      <c r="AO156" s="3">
        <v>0.11294997477576375</v>
      </c>
      <c r="AP156" s="3">
        <v>0.5159481395214045</v>
      </c>
      <c r="AQ156" s="3">
        <v>0.1905989936075452</v>
      </c>
      <c r="AR156" t="s">
        <v>14</v>
      </c>
      <c r="AS156" s="3">
        <v>0.15922251970239254</v>
      </c>
      <c r="AT156" s="3">
        <v>0.23128296329146969</v>
      </c>
      <c r="AU156" s="3">
        <v>5.6027759897290747E-3</v>
      </c>
      <c r="AV156" t="s">
        <v>14</v>
      </c>
      <c r="AW156" s="3">
        <v>0.1267770096616786</v>
      </c>
      <c r="AX156" s="3">
        <v>0.96474980980309244</v>
      </c>
    </row>
    <row r="157" spans="1:54" x14ac:dyDescent="0.25">
      <c r="A157" t="s">
        <v>50</v>
      </c>
      <c r="B157" s="22"/>
      <c r="C157" s="3">
        <v>8.6424951391485087E-3</v>
      </c>
      <c r="D157" t="s">
        <v>14</v>
      </c>
      <c r="E157" s="3">
        <v>0.10558476915844472</v>
      </c>
      <c r="F157" s="3">
        <v>0.9347631197577988</v>
      </c>
      <c r="G157" s="3">
        <v>0.20013805319169875</v>
      </c>
      <c r="H157" t="s">
        <v>42</v>
      </c>
      <c r="I157" s="3">
        <v>0.10739463066461107</v>
      </c>
      <c r="J157" s="3">
        <v>6.238127457821907E-2</v>
      </c>
      <c r="K157" s="3">
        <v>-0.97284532006612956</v>
      </c>
      <c r="L157" t="s">
        <v>14</v>
      </c>
      <c r="M157" s="3">
        <v>0.74835360221669645</v>
      </c>
      <c r="N157" s="3">
        <v>0.19360754725457974</v>
      </c>
      <c r="O157" s="3">
        <v>0.74136649435693358</v>
      </c>
      <c r="P157" t="s">
        <v>14</v>
      </c>
      <c r="Q157" s="3">
        <v>0.78738031177015244</v>
      </c>
      <c r="R157" s="3">
        <v>0.34641750942815452</v>
      </c>
      <c r="S157" s="3">
        <v>-4.6859706829667823E-3</v>
      </c>
      <c r="T157" t="s">
        <v>14</v>
      </c>
      <c r="U157" s="3">
        <v>0.25156113728051588</v>
      </c>
      <c r="V157" s="3">
        <v>0.98513821534709911</v>
      </c>
      <c r="W157" s="3">
        <v>-6.3601627521986809E-2</v>
      </c>
      <c r="X157" t="s">
        <v>14</v>
      </c>
      <c r="Y157" s="3">
        <v>0.25429574834867252</v>
      </c>
      <c r="Z157" s="3">
        <v>0.80250314067866912</v>
      </c>
      <c r="AA157" s="3">
        <v>8.5782598641500243E-2</v>
      </c>
      <c r="AB157" t="s">
        <v>14</v>
      </c>
      <c r="AC157" s="3">
        <v>0.13764673743273217</v>
      </c>
      <c r="AD157" s="3">
        <v>0.53314760324280819</v>
      </c>
      <c r="AE157" s="3">
        <v>0.23185849993472768</v>
      </c>
      <c r="AF157" t="s">
        <v>14</v>
      </c>
      <c r="AG157" s="3">
        <v>0.44667152090640749</v>
      </c>
      <c r="AH157" s="3">
        <v>0.60370456924481286</v>
      </c>
      <c r="AI157" s="3">
        <v>-0.24147241619784116</v>
      </c>
      <c r="AJ157" t="s">
        <v>14</v>
      </c>
      <c r="AK157" s="3">
        <v>0.43292826025536268</v>
      </c>
      <c r="AL157" s="3">
        <v>0.57700457349608603</v>
      </c>
      <c r="AM157" s="3">
        <v>0.10312954790013394</v>
      </c>
      <c r="AN157" t="s">
        <v>14</v>
      </c>
      <c r="AO157" s="3">
        <v>0.11121093124441764</v>
      </c>
      <c r="AP157" s="3">
        <v>0.35375375242155283</v>
      </c>
      <c r="AQ157" s="3">
        <v>-0.16887148750558306</v>
      </c>
      <c r="AR157" t="s">
        <v>14</v>
      </c>
      <c r="AS157" s="3">
        <v>0.15554659379346575</v>
      </c>
      <c r="AT157" s="3">
        <v>0.27762724575994047</v>
      </c>
      <c r="AU157" s="3">
        <v>-6.6839828429706025E-2</v>
      </c>
      <c r="AV157" t="s">
        <v>14</v>
      </c>
      <c r="AW157" s="3">
        <v>0.13118124033412118</v>
      </c>
      <c r="AX157" s="3">
        <v>0.61038584482282365</v>
      </c>
    </row>
    <row r="158" spans="1:54" x14ac:dyDescent="0.25">
      <c r="A158" t="s">
        <v>15</v>
      </c>
      <c r="B158" s="22"/>
      <c r="C158" s="3">
        <v>0.51307703743641808</v>
      </c>
      <c r="D158" t="s">
        <v>12</v>
      </c>
      <c r="E158" s="3">
        <v>0.10887904023209109</v>
      </c>
      <c r="F158" s="3">
        <v>2.4486647216548363E-6</v>
      </c>
      <c r="G158" s="3">
        <v>4.1506099403933107E-2</v>
      </c>
      <c r="H158" t="s">
        <v>14</v>
      </c>
      <c r="I158" s="3">
        <v>0.10995967011376202</v>
      </c>
      <c r="J158" s="3">
        <v>0.70582690415536309</v>
      </c>
      <c r="K158" s="3">
        <v>0.22852571254361334</v>
      </c>
      <c r="L158" t="s">
        <v>14</v>
      </c>
      <c r="M158" s="3">
        <v>0.80936801208052056</v>
      </c>
      <c r="N158" s="3">
        <v>0.77767453017186261</v>
      </c>
      <c r="O158" s="3">
        <v>-0.47332237079414136</v>
      </c>
      <c r="P158" t="s">
        <v>14</v>
      </c>
      <c r="Q158" s="3">
        <v>0.84211175564407115</v>
      </c>
      <c r="R158" s="3">
        <v>0.57407106472231728</v>
      </c>
      <c r="S158" s="3">
        <v>-0.37899283441028658</v>
      </c>
      <c r="T158" t="s">
        <v>14</v>
      </c>
      <c r="U158" s="3">
        <v>0.26792713154082798</v>
      </c>
      <c r="V158" s="3">
        <v>0.1572042986980926</v>
      </c>
      <c r="W158" s="3">
        <v>0.16194431659083922</v>
      </c>
      <c r="X158" t="s">
        <v>14</v>
      </c>
      <c r="Y158" s="3">
        <v>0.28184326416538075</v>
      </c>
      <c r="Z158" s="3">
        <v>0.56556862769890781</v>
      </c>
      <c r="AA158" s="3">
        <v>-5.5160254902039373E-2</v>
      </c>
      <c r="AB158" t="s">
        <v>14</v>
      </c>
      <c r="AC158" s="3">
        <v>0.14802393750040152</v>
      </c>
      <c r="AD158" s="3">
        <v>0.70941330615601861</v>
      </c>
      <c r="AE158" s="3">
        <v>2.5489909676569316E-2</v>
      </c>
      <c r="AF158" t="s">
        <v>14</v>
      </c>
      <c r="AG158" s="3">
        <v>0.4757562990482801</v>
      </c>
      <c r="AH158" s="3">
        <v>0.95727165493654054</v>
      </c>
      <c r="AI158" s="3">
        <v>-0.29129774771381584</v>
      </c>
      <c r="AJ158" t="s">
        <v>14</v>
      </c>
      <c r="AK158" s="3">
        <v>0.45003761053307073</v>
      </c>
      <c r="AL158" s="3">
        <v>0.51745447701079539</v>
      </c>
      <c r="AM158" s="3">
        <v>5.2657666110617844E-4</v>
      </c>
      <c r="AN158" t="s">
        <v>14</v>
      </c>
      <c r="AO158" s="3">
        <v>0.11364322979951032</v>
      </c>
      <c r="AP158" s="3">
        <v>0.9963029396007097</v>
      </c>
      <c r="AQ158" s="3">
        <v>1.2628387241966904E-2</v>
      </c>
      <c r="AR158" t="s">
        <v>14</v>
      </c>
      <c r="AS158" s="3">
        <v>0.16146218880590052</v>
      </c>
      <c r="AT158" s="3">
        <v>0.93765889181142636</v>
      </c>
      <c r="AU158" s="3">
        <v>0.16459299650709322</v>
      </c>
      <c r="AV158" t="s">
        <v>14</v>
      </c>
      <c r="AW158" s="3">
        <v>0.1338984248321051</v>
      </c>
      <c r="AX158" s="3">
        <v>0.21898268456278958</v>
      </c>
    </row>
    <row r="159" spans="1:54" x14ac:dyDescent="0.25">
      <c r="A159" t="s">
        <v>16</v>
      </c>
      <c r="B159" s="22"/>
      <c r="C159" s="3">
        <v>0.29368106942666189</v>
      </c>
      <c r="D159" t="s">
        <v>12</v>
      </c>
      <c r="E159" s="3">
        <v>0.10330944746168164</v>
      </c>
      <c r="F159" s="3">
        <v>4.4728667918518816E-3</v>
      </c>
      <c r="G159" s="3">
        <v>8.1157825934587077E-2</v>
      </c>
      <c r="H159" t="s">
        <v>14</v>
      </c>
      <c r="I159" s="3">
        <v>0.10353095990757918</v>
      </c>
      <c r="J159" s="3">
        <v>0.43309931995495443</v>
      </c>
      <c r="K159" s="3">
        <v>0.59243808093223127</v>
      </c>
      <c r="L159" t="s">
        <v>14</v>
      </c>
      <c r="M159" s="3">
        <v>0.7137711032052303</v>
      </c>
      <c r="N159" s="3">
        <v>0.4065323950613684</v>
      </c>
      <c r="O159" s="3">
        <v>-0.86073785670547076</v>
      </c>
      <c r="P159" t="s">
        <v>14</v>
      </c>
      <c r="Q159" s="3">
        <v>0.75603700133291751</v>
      </c>
      <c r="R159" s="3">
        <v>0.25491742752104551</v>
      </c>
      <c r="S159" s="3">
        <v>-0.36211196112462607</v>
      </c>
      <c r="T159" t="s">
        <v>14</v>
      </c>
      <c r="U159" s="3">
        <v>0.26126712005404035</v>
      </c>
      <c r="V159" s="3">
        <v>0.16575189085780018</v>
      </c>
      <c r="W159" s="3">
        <v>0.43656754392383457</v>
      </c>
      <c r="X159" t="s">
        <v>14</v>
      </c>
      <c r="Y159" s="3">
        <v>0.28326038764270212</v>
      </c>
      <c r="Z159" s="3">
        <v>0.12326241896142598</v>
      </c>
      <c r="AA159" s="3">
        <v>-0.17493532994817818</v>
      </c>
      <c r="AB159" t="s">
        <v>14</v>
      </c>
      <c r="AC159" s="3">
        <v>0.13244471504564004</v>
      </c>
      <c r="AD159" s="3">
        <v>0.18656214124351567</v>
      </c>
      <c r="AE159" s="3">
        <v>0.3065458515797399</v>
      </c>
      <c r="AF159" t="s">
        <v>14</v>
      </c>
      <c r="AG159" s="3">
        <v>0.43004095018465649</v>
      </c>
      <c r="AH159" s="3">
        <v>0.47595130308818701</v>
      </c>
      <c r="AI159" s="3">
        <v>-0.39958626654909635</v>
      </c>
      <c r="AJ159" t="s">
        <v>14</v>
      </c>
      <c r="AK159" s="3">
        <v>0.41237525527809743</v>
      </c>
      <c r="AL159" s="3">
        <v>0.332551669297243</v>
      </c>
      <c r="AM159" s="3">
        <v>2.9740755738756307E-2</v>
      </c>
      <c r="AN159" t="s">
        <v>14</v>
      </c>
      <c r="AO159" s="3">
        <v>0.10740900809196567</v>
      </c>
      <c r="AP159" s="3">
        <v>0.78186260186580969</v>
      </c>
      <c r="AQ159" s="3">
        <v>-2.1745762181148369E-2</v>
      </c>
      <c r="AR159" t="s">
        <v>14</v>
      </c>
      <c r="AS159" s="3">
        <v>0.15173617319875993</v>
      </c>
      <c r="AT159" s="3">
        <v>0.8860430101597061</v>
      </c>
      <c r="AU159" s="3">
        <v>0.31744614785179959</v>
      </c>
      <c r="AV159" t="s">
        <v>13</v>
      </c>
      <c r="AW159" s="3">
        <v>0.13858585313493077</v>
      </c>
      <c r="AX159" s="3">
        <v>2.1985977210242202E-2</v>
      </c>
    </row>
    <row r="160" spans="1:54" x14ac:dyDescent="0.25">
      <c r="A160" t="s">
        <v>17</v>
      </c>
      <c r="B160" s="22"/>
      <c r="C160" s="3">
        <v>0.10555630617385484</v>
      </c>
      <c r="D160" t="s">
        <v>14</v>
      </c>
      <c r="E160" s="3">
        <v>9.8905494411167333E-2</v>
      </c>
      <c r="F160" s="3">
        <v>0.28586161958950829</v>
      </c>
      <c r="G160" s="3">
        <v>2.1869562340513973E-2</v>
      </c>
      <c r="H160" t="s">
        <v>14</v>
      </c>
      <c r="I160" s="3">
        <v>0.10022948174704872</v>
      </c>
      <c r="J160" s="3">
        <v>0.82727725395434848</v>
      </c>
      <c r="K160" s="3">
        <v>-0.77634558327905823</v>
      </c>
      <c r="L160" t="s">
        <v>14</v>
      </c>
      <c r="M160" s="3">
        <v>0.72139425793546119</v>
      </c>
      <c r="N160" s="3">
        <v>0.28184954514559557</v>
      </c>
      <c r="O160" s="3">
        <v>1.1101753228180038</v>
      </c>
      <c r="P160" t="s">
        <v>14</v>
      </c>
      <c r="Q160" s="3">
        <v>0.75437298702301814</v>
      </c>
      <c r="R160" s="3">
        <v>0.14111458645471564</v>
      </c>
      <c r="S160" s="3">
        <v>5.7255093715799052E-2</v>
      </c>
      <c r="T160" t="s">
        <v>14</v>
      </c>
      <c r="U160" s="3">
        <v>0.25590819944867627</v>
      </c>
      <c r="V160" s="3">
        <v>0.82296511352679524</v>
      </c>
      <c r="W160" s="3">
        <v>0.23779351451598452</v>
      </c>
      <c r="X160" t="s">
        <v>14</v>
      </c>
      <c r="Y160" s="3">
        <v>0.26537885963471741</v>
      </c>
      <c r="Z160" s="3">
        <v>0.37022447507356704</v>
      </c>
      <c r="AA160" s="3">
        <v>-0.14345918206637157</v>
      </c>
      <c r="AB160" t="s">
        <v>14</v>
      </c>
      <c r="AC160" s="3">
        <v>0.1308509460945321</v>
      </c>
      <c r="AD160" s="3">
        <v>0.27292313770923515</v>
      </c>
      <c r="AE160" s="3">
        <v>-0.33683228948632488</v>
      </c>
      <c r="AF160" t="s">
        <v>14</v>
      </c>
      <c r="AG160" s="3">
        <v>0.42953620134140297</v>
      </c>
      <c r="AH160" s="3">
        <v>0.43293642318819314</v>
      </c>
      <c r="AI160" s="3">
        <v>0.30025919404194357</v>
      </c>
      <c r="AJ160" t="s">
        <v>14</v>
      </c>
      <c r="AK160" s="3">
        <v>0.40981490913691115</v>
      </c>
      <c r="AL160" s="3">
        <v>0.4637595699924546</v>
      </c>
      <c r="AM160" s="3">
        <v>5.6307728788813585E-2</v>
      </c>
      <c r="AN160" t="s">
        <v>14</v>
      </c>
      <c r="AO160" s="3">
        <v>0.10385859327378483</v>
      </c>
      <c r="AP160" s="3">
        <v>0.58770992072789197</v>
      </c>
      <c r="AQ160" s="3">
        <v>0.1913677931581069</v>
      </c>
      <c r="AR160" t="s">
        <v>14</v>
      </c>
      <c r="AS160" s="3">
        <v>0.14834505024941111</v>
      </c>
      <c r="AT160" s="3">
        <v>0.19704438947380098</v>
      </c>
      <c r="AU160" s="3">
        <v>0.11543145126918848</v>
      </c>
      <c r="AV160" t="s">
        <v>14</v>
      </c>
      <c r="AW160" s="3">
        <v>0.12114734875826015</v>
      </c>
      <c r="AX160" s="3">
        <v>0.34068197167682346</v>
      </c>
    </row>
    <row r="161" spans="1:50" x14ac:dyDescent="0.25">
      <c r="A161" t="s">
        <v>18</v>
      </c>
      <c r="B161" s="22"/>
      <c r="C161" s="3">
        <v>-0.34761985062705053</v>
      </c>
      <c r="D161" t="s">
        <v>12</v>
      </c>
      <c r="E161" s="3">
        <v>0.1091055386858535</v>
      </c>
      <c r="F161" s="3">
        <v>1.4421071110555239E-3</v>
      </c>
      <c r="G161" s="3">
        <v>0.14102959016681316</v>
      </c>
      <c r="H161" t="s">
        <v>14</v>
      </c>
      <c r="I161" s="3">
        <v>0.10897179510644926</v>
      </c>
      <c r="J161" s="3">
        <v>0.19560175642305344</v>
      </c>
      <c r="K161" s="3">
        <v>-5.9219015890475367E-2</v>
      </c>
      <c r="L161" t="s">
        <v>14</v>
      </c>
      <c r="M161" s="3">
        <v>0.76208126387062491</v>
      </c>
      <c r="N161" s="3">
        <v>0.93806116007364815</v>
      </c>
      <c r="O161" s="3">
        <v>0.18018025136799698</v>
      </c>
      <c r="P161" t="s">
        <v>14</v>
      </c>
      <c r="Q161" s="3">
        <v>0.80315800750309951</v>
      </c>
      <c r="R161" s="3">
        <v>0.82249296307389619</v>
      </c>
      <c r="S161" s="3">
        <v>0.14887193239891361</v>
      </c>
      <c r="T161" t="s">
        <v>14</v>
      </c>
      <c r="U161" s="3">
        <v>0.26987969257505529</v>
      </c>
      <c r="V161" s="3">
        <v>0.58120645475795674</v>
      </c>
      <c r="W161" s="3">
        <v>2.8013286981811752E-2</v>
      </c>
      <c r="X161" t="s">
        <v>14</v>
      </c>
      <c r="Y161" s="3">
        <v>0.284130711589894</v>
      </c>
      <c r="Z161" s="3">
        <v>0.92146146241011317</v>
      </c>
      <c r="AA161" s="3">
        <v>-6.1678917739606161E-2</v>
      </c>
      <c r="AB161" t="s">
        <v>14</v>
      </c>
      <c r="AC161" s="3">
        <v>0.13982403274550631</v>
      </c>
      <c r="AD161" s="3">
        <v>0.65912746914981568</v>
      </c>
      <c r="AE161" s="3">
        <v>-0.14877584784164932</v>
      </c>
      <c r="AF161" t="s">
        <v>14</v>
      </c>
      <c r="AG161" s="3">
        <v>0.45246308763798732</v>
      </c>
      <c r="AH161" s="3">
        <v>0.7422968649826156</v>
      </c>
      <c r="AI161" s="3">
        <v>-2.6059038951309E-2</v>
      </c>
      <c r="AJ161" t="s">
        <v>14</v>
      </c>
      <c r="AK161" s="3">
        <v>0.43898651050115178</v>
      </c>
      <c r="AL161" s="3">
        <v>0.9526639213038266</v>
      </c>
      <c r="AM161" s="3">
        <v>3.0687372457701638E-2</v>
      </c>
      <c r="AN161" t="s">
        <v>14</v>
      </c>
      <c r="AO161" s="3">
        <v>0.11339073127467679</v>
      </c>
      <c r="AP161" s="3">
        <v>0.78667264291325933</v>
      </c>
      <c r="AQ161" s="3">
        <v>-7.4972629968662219E-2</v>
      </c>
      <c r="AR161" t="s">
        <v>14</v>
      </c>
      <c r="AS161" s="3">
        <v>0.15829509371185163</v>
      </c>
      <c r="AT161" s="3">
        <v>0.63576682102253468</v>
      </c>
      <c r="AU161" s="3">
        <v>-1.3428882105096747E-2</v>
      </c>
      <c r="AV161" t="s">
        <v>14</v>
      </c>
      <c r="AW161" s="3">
        <v>0.1353726918320198</v>
      </c>
      <c r="AX161" s="3">
        <v>0.92097999640776207</v>
      </c>
    </row>
    <row r="162" spans="1:50" x14ac:dyDescent="0.25">
      <c r="A162" t="s">
        <v>19</v>
      </c>
      <c r="B162" s="22"/>
      <c r="C162" s="3">
        <v>2.5700209545098383</v>
      </c>
      <c r="D162" t="s">
        <v>12</v>
      </c>
      <c r="E162" s="3">
        <v>0.11092002493432089</v>
      </c>
      <c r="F162" s="3">
        <v>0</v>
      </c>
      <c r="G162" s="3">
        <v>-5.5135058745264427E-2</v>
      </c>
      <c r="H162" t="s">
        <v>14</v>
      </c>
      <c r="I162" s="3">
        <v>7.8690712376362923E-2</v>
      </c>
      <c r="J162" s="3">
        <v>0.48351820545278823</v>
      </c>
      <c r="K162" s="3">
        <v>-0.5197733808766839</v>
      </c>
      <c r="L162" t="s">
        <v>14</v>
      </c>
      <c r="M162" s="3">
        <v>0.55849910763732047</v>
      </c>
      <c r="N162" s="3">
        <v>0.35202890989089308</v>
      </c>
      <c r="O162" s="3">
        <v>0.51171948711671111</v>
      </c>
      <c r="P162" t="s">
        <v>14</v>
      </c>
      <c r="Q162" s="3">
        <v>0.59028005950760576</v>
      </c>
      <c r="R162" s="3">
        <v>0.38599150891599088</v>
      </c>
      <c r="S162" s="3">
        <v>-0.11158614040401033</v>
      </c>
      <c r="T162" t="s">
        <v>14</v>
      </c>
      <c r="U162" s="3">
        <v>0.21261137528510718</v>
      </c>
      <c r="V162" s="3">
        <v>0.59969708332919547</v>
      </c>
      <c r="W162" s="3">
        <v>0.25147472710200253</v>
      </c>
      <c r="X162" t="s">
        <v>14</v>
      </c>
      <c r="Y162" s="3">
        <v>0.24045439229163104</v>
      </c>
      <c r="Z162" s="3">
        <v>0.29563893227275773</v>
      </c>
      <c r="AA162" s="3">
        <v>8.9455199076681584E-3</v>
      </c>
      <c r="AB162" t="s">
        <v>14</v>
      </c>
      <c r="AC162" s="3">
        <v>0.1004826119142794</v>
      </c>
      <c r="AD162" s="3">
        <v>0.92906160385065473</v>
      </c>
      <c r="AE162" s="3">
        <v>0.20363091829726729</v>
      </c>
      <c r="AF162" t="s">
        <v>14</v>
      </c>
      <c r="AG162" s="3">
        <v>0.32225631082718509</v>
      </c>
      <c r="AH162" s="3">
        <v>0.52745799158496531</v>
      </c>
      <c r="AI162" s="3">
        <v>-0.34887756896136463</v>
      </c>
      <c r="AJ162" t="s">
        <v>14</v>
      </c>
      <c r="AK162" s="3">
        <v>0.30601149761524132</v>
      </c>
      <c r="AL162" s="3">
        <v>0.25425299959041947</v>
      </c>
      <c r="AM162" s="3">
        <v>-0.27226614937715682</v>
      </c>
      <c r="AN162" t="s">
        <v>12</v>
      </c>
      <c r="AO162" s="3">
        <v>8.2249970851489149E-2</v>
      </c>
      <c r="AP162" s="3">
        <v>9.3220033256602441E-4</v>
      </c>
      <c r="AQ162" s="3">
        <v>0.11026492372266496</v>
      </c>
      <c r="AR162" t="s">
        <v>14</v>
      </c>
      <c r="AS162" s="3">
        <v>0.11475538251285444</v>
      </c>
      <c r="AT162" s="3">
        <v>0.33661789014932975</v>
      </c>
      <c r="AU162" s="3">
        <v>0.10212507811210059</v>
      </c>
      <c r="AV162" t="s">
        <v>14</v>
      </c>
      <c r="AW162" s="3">
        <v>9.8451110217147558E-2</v>
      </c>
      <c r="AX162" s="3">
        <v>0.29958782467033007</v>
      </c>
    </row>
    <row r="163" spans="1:50" x14ac:dyDescent="0.25">
      <c r="B163" s="22"/>
      <c r="C163" s="3" t="s">
        <v>21</v>
      </c>
      <c r="E163" s="3"/>
      <c r="F163" s="3"/>
      <c r="G163" s="3"/>
      <c r="I163" s="3"/>
      <c r="J163" s="3"/>
      <c r="K163" s="3"/>
      <c r="M163" s="3"/>
      <c r="N163" s="3"/>
      <c r="O163" s="3"/>
      <c r="Q163" s="3"/>
      <c r="R163" s="3"/>
      <c r="S163" s="3"/>
      <c r="U163" s="3"/>
      <c r="V163" s="3"/>
      <c r="W163" s="3"/>
      <c r="Y163" s="3"/>
      <c r="Z163" s="3"/>
      <c r="AA163" s="3"/>
      <c r="AC163" s="3"/>
      <c r="AD163" s="3"/>
      <c r="AE163" s="3"/>
      <c r="AG163" s="3"/>
      <c r="AH163" s="3"/>
      <c r="AI163" s="3"/>
      <c r="AK163" s="3"/>
      <c r="AL163" s="3"/>
      <c r="AM163" s="3"/>
      <c r="AO163" s="3"/>
      <c r="AP163" s="3"/>
      <c r="AQ163" s="3"/>
      <c r="AS163" s="3"/>
      <c r="AT163" s="3"/>
      <c r="AU163" s="3"/>
      <c r="AW163" s="3"/>
      <c r="AX163" s="3"/>
    </row>
    <row r="164" spans="1:50" x14ac:dyDescent="0.25">
      <c r="A164" s="2" t="s">
        <v>4</v>
      </c>
      <c r="B164" s="22"/>
      <c r="C164" s="28" t="s">
        <v>6</v>
      </c>
      <c r="D164" s="22" t="s">
        <v>7</v>
      </c>
      <c r="E164" s="28" t="s">
        <v>8</v>
      </c>
      <c r="F164" s="28" t="s">
        <v>9</v>
      </c>
      <c r="G164" s="28"/>
      <c r="H164" s="22"/>
      <c r="I164" s="28"/>
      <c r="J164" s="28"/>
      <c r="K164" s="28"/>
      <c r="L164" s="22"/>
      <c r="M164" s="28"/>
      <c r="N164" s="28"/>
      <c r="O164" s="28"/>
      <c r="P164" s="22"/>
      <c r="Q164" s="28"/>
      <c r="R164" s="28"/>
      <c r="S164" s="28"/>
      <c r="T164" s="22"/>
      <c r="U164" s="28"/>
      <c r="V164" s="28"/>
      <c r="W164" s="28"/>
      <c r="X164" s="22"/>
      <c r="Y164" s="28"/>
      <c r="Z164" s="28"/>
      <c r="AA164" s="28"/>
      <c r="AB164" s="22"/>
      <c r="AC164" s="28"/>
      <c r="AD164" s="28"/>
      <c r="AE164" s="28"/>
      <c r="AF164" s="22"/>
      <c r="AG164" s="28"/>
      <c r="AH164" s="28"/>
      <c r="AI164" s="28"/>
      <c r="AJ164" s="22"/>
      <c r="AK164" s="28"/>
      <c r="AL164" s="28"/>
      <c r="AM164" s="28"/>
      <c r="AN164" s="22"/>
      <c r="AO164" s="28"/>
      <c r="AP164" s="28"/>
      <c r="AQ164" s="28"/>
      <c r="AR164" s="22"/>
      <c r="AS164" s="28"/>
      <c r="AT164" s="28"/>
      <c r="AU164" s="28"/>
      <c r="AV164" s="22"/>
      <c r="AW164" s="28"/>
      <c r="AX164" s="28"/>
    </row>
    <row r="165" spans="1:50" x14ac:dyDescent="0.25">
      <c r="A165" t="s">
        <v>22</v>
      </c>
      <c r="B165" s="22"/>
      <c r="C165" s="3">
        <v>-0.49927093616603285</v>
      </c>
      <c r="D165" t="s">
        <v>12</v>
      </c>
      <c r="E165" s="3">
        <v>6.2607556102147105E-2</v>
      </c>
      <c r="F165" s="3">
        <v>1.5543122344752192E-15</v>
      </c>
      <c r="G165" s="3"/>
      <c r="I165" s="3"/>
      <c r="J165" s="3"/>
      <c r="K165" s="3"/>
      <c r="M165" s="3"/>
      <c r="N165" s="3"/>
      <c r="O165" s="3"/>
      <c r="Q165" s="3"/>
      <c r="R165" s="3"/>
      <c r="S165" s="3"/>
      <c r="U165" s="3"/>
      <c r="V165" s="3"/>
      <c r="W165" s="3"/>
      <c r="Y165" s="3"/>
      <c r="Z165" s="3"/>
      <c r="AA165" s="3"/>
      <c r="AC165" s="3"/>
      <c r="AD165" s="3"/>
      <c r="AE165" s="3"/>
      <c r="AG165" s="3"/>
      <c r="AH165" s="3"/>
      <c r="AI165" s="3"/>
      <c r="AK165" s="3"/>
      <c r="AL165" s="3"/>
      <c r="AM165" s="3"/>
      <c r="AO165" s="3"/>
      <c r="AP165" s="3"/>
      <c r="AQ165" s="3"/>
      <c r="AS165" s="3"/>
      <c r="AT165" s="3"/>
      <c r="AU165" s="3"/>
      <c r="AW165" s="3"/>
      <c r="AX165" s="3"/>
    </row>
    <row r="166" spans="1:50" x14ac:dyDescent="0.25">
      <c r="B166" s="22"/>
      <c r="C166" s="3"/>
      <c r="E166" s="3"/>
      <c r="F166" s="3"/>
      <c r="G166" s="3"/>
      <c r="I166" s="3"/>
      <c r="J166" s="3"/>
      <c r="K166" s="3"/>
      <c r="M166" s="3"/>
      <c r="N166" s="3"/>
      <c r="O166" s="3"/>
      <c r="Q166" s="3"/>
      <c r="R166" s="3"/>
      <c r="S166" s="3"/>
      <c r="U166" s="3"/>
      <c r="V166" s="3"/>
      <c r="W166" s="3"/>
      <c r="Y166" s="3"/>
      <c r="Z166" s="3"/>
      <c r="AA166" s="3"/>
      <c r="AC166" s="3"/>
      <c r="AD166" s="3"/>
      <c r="AE166" s="3"/>
      <c r="AG166" s="3"/>
      <c r="AH166" s="3"/>
      <c r="AI166" s="3"/>
      <c r="AK166" s="3"/>
      <c r="AL166" s="3"/>
      <c r="AM166" s="3"/>
      <c r="AO166" s="3"/>
      <c r="AP166" s="3"/>
      <c r="AQ166" s="3"/>
      <c r="AS166" s="3"/>
      <c r="AT166" s="3"/>
      <c r="AU166" s="3"/>
      <c r="AW166" s="3"/>
      <c r="AX166" s="3"/>
    </row>
    <row r="167" spans="1:50" x14ac:dyDescent="0.25">
      <c r="A167" t="s">
        <v>23</v>
      </c>
      <c r="B167" s="17"/>
      <c r="C167" s="3"/>
      <c r="E167" s="3"/>
      <c r="F167" s="3"/>
      <c r="G167" s="3"/>
      <c r="I167" s="3"/>
      <c r="J167" s="3"/>
      <c r="K167" s="3"/>
      <c r="M167" s="3"/>
      <c r="N167" s="3"/>
      <c r="O167" s="3"/>
      <c r="Q167" s="3"/>
      <c r="R167" s="3"/>
      <c r="S167" s="3"/>
      <c r="U167" s="3"/>
      <c r="V167" s="3"/>
      <c r="W167" s="3"/>
      <c r="Y167" s="3"/>
      <c r="Z167" s="3"/>
      <c r="AA167" s="3"/>
      <c r="AC167" s="3"/>
      <c r="AD167" s="3"/>
      <c r="AE167" s="3"/>
      <c r="AG167" s="3"/>
      <c r="AH167" s="3"/>
      <c r="AI167" s="3"/>
      <c r="AK167" s="3"/>
      <c r="AL167" s="3"/>
      <c r="AM167" s="3"/>
      <c r="AO167" s="3"/>
      <c r="AP167" s="3"/>
      <c r="AQ167" s="3"/>
      <c r="AS167" s="3"/>
      <c r="AT167" s="3"/>
      <c r="AU167" s="3"/>
      <c r="AW167" s="3"/>
      <c r="AX167" s="3"/>
    </row>
    <row r="168" spans="1:50" x14ac:dyDescent="0.25">
      <c r="A168" t="s">
        <v>24</v>
      </c>
      <c r="B168" s="46">
        <v>-2647.1965467226319</v>
      </c>
      <c r="C168" s="47"/>
      <c r="E168" s="3"/>
      <c r="F168" s="3"/>
      <c r="G168" s="3"/>
      <c r="I168" s="3"/>
      <c r="J168" s="3"/>
      <c r="K168" s="3"/>
      <c r="M168" s="3"/>
      <c r="N168" s="3"/>
      <c r="O168" s="3"/>
      <c r="Q168" s="3"/>
      <c r="R168" s="3"/>
      <c r="S168" s="3"/>
      <c r="U168" s="3"/>
      <c r="V168" s="3"/>
      <c r="W168" s="3"/>
      <c r="Y168" s="3"/>
      <c r="Z168" s="3"/>
      <c r="AA168" s="3"/>
      <c r="AC168" s="3"/>
      <c r="AD168" s="3"/>
      <c r="AE168" s="3"/>
      <c r="AG168" s="3"/>
      <c r="AH168" s="3"/>
      <c r="AI168" s="3"/>
      <c r="AK168" s="3"/>
      <c r="AL168" s="3"/>
      <c r="AM168" s="3"/>
      <c r="AO168" s="3"/>
      <c r="AP168" s="3"/>
      <c r="AQ168" s="3"/>
      <c r="AS168" s="3"/>
      <c r="AT168" s="3"/>
      <c r="AU168" s="3"/>
      <c r="AW168" s="3"/>
      <c r="AX168" s="3"/>
    </row>
    <row r="169" spans="1:50" x14ac:dyDescent="0.25">
      <c r="A169" t="s">
        <v>25</v>
      </c>
      <c r="B169" s="46">
        <v>-3907.2678853923703</v>
      </c>
      <c r="C169" s="47"/>
      <c r="E169" s="3"/>
      <c r="F169" s="3"/>
      <c r="G169" s="3"/>
      <c r="I169" s="3"/>
      <c r="J169" s="3"/>
      <c r="K169" s="3"/>
      <c r="M169" s="3"/>
      <c r="N169" s="3"/>
      <c r="O169" s="3"/>
      <c r="Q169" s="3"/>
      <c r="R169" s="3"/>
      <c r="S169" s="3"/>
      <c r="U169" s="3"/>
      <c r="V169" s="3"/>
      <c r="W169" s="3"/>
      <c r="Y169" s="3"/>
      <c r="Z169" s="3"/>
      <c r="AA169" s="3"/>
      <c r="AC169" s="3"/>
      <c r="AD169" s="3"/>
      <c r="AE169" s="3"/>
      <c r="AG169" s="3"/>
      <c r="AH169" s="3"/>
      <c r="AI169" s="3"/>
      <c r="AK169" s="3"/>
      <c r="AL169" s="3"/>
      <c r="AM169" s="3"/>
      <c r="AO169" s="3"/>
      <c r="AP169" s="3"/>
      <c r="AQ169" s="3"/>
      <c r="AS169" s="3"/>
      <c r="AT169" s="3"/>
      <c r="AU169" s="3"/>
      <c r="AW169" s="3"/>
      <c r="AX169" s="3"/>
    </row>
    <row r="170" spans="1:50" x14ac:dyDescent="0.25">
      <c r="A170" t="s">
        <v>26</v>
      </c>
      <c r="B170" s="42">
        <v>0.32249422758562696</v>
      </c>
      <c r="C170" s="43"/>
      <c r="E170" s="3"/>
      <c r="F170" s="3"/>
      <c r="G170" s="3"/>
      <c r="I170" s="3"/>
      <c r="J170" s="3"/>
      <c r="K170" s="3"/>
      <c r="M170" s="3"/>
      <c r="N170" s="3"/>
      <c r="O170" s="3"/>
      <c r="Q170" s="3"/>
      <c r="R170" s="3"/>
      <c r="S170" s="3"/>
      <c r="U170" s="3"/>
      <c r="V170" s="3"/>
      <c r="W170" s="3"/>
      <c r="Y170" s="3"/>
      <c r="Z170" s="3"/>
      <c r="AA170" s="3"/>
      <c r="AC170" s="3"/>
      <c r="AD170" s="3"/>
      <c r="AE170" s="3"/>
      <c r="AG170" s="3"/>
      <c r="AH170" s="3"/>
      <c r="AI170" s="3"/>
      <c r="AK170" s="3"/>
      <c r="AL170" s="3"/>
      <c r="AM170" s="3"/>
      <c r="AO170" s="3"/>
      <c r="AP170" s="3"/>
      <c r="AQ170" s="3"/>
      <c r="AS170" s="3"/>
      <c r="AT170" s="3"/>
      <c r="AU170" s="3"/>
      <c r="AW170" s="3"/>
      <c r="AX170" s="3"/>
    </row>
    <row r="171" spans="1:50" x14ac:dyDescent="0.25">
      <c r="A171" t="s">
        <v>27</v>
      </c>
      <c r="B171" s="42">
        <v>0.50482582565667566</v>
      </c>
      <c r="C171" s="43"/>
      <c r="E171" s="3"/>
      <c r="F171" s="3"/>
      <c r="G171" s="3"/>
      <c r="I171" s="3"/>
      <c r="J171" s="3"/>
      <c r="K171" s="3"/>
      <c r="M171" s="3"/>
      <c r="N171" s="3"/>
      <c r="O171" s="3"/>
      <c r="Q171" s="3"/>
      <c r="R171" s="3"/>
      <c r="S171" s="3"/>
      <c r="U171" s="3"/>
      <c r="V171" s="3"/>
      <c r="W171" s="3"/>
      <c r="Y171" s="3"/>
      <c r="Z171" s="3"/>
      <c r="AA171" s="3"/>
      <c r="AC171" s="3"/>
      <c r="AD171" s="3"/>
      <c r="AE171" s="3"/>
      <c r="AG171" s="3"/>
      <c r="AH171" s="3"/>
      <c r="AI171" s="3"/>
      <c r="AK171" s="3"/>
      <c r="AL171" s="3"/>
      <c r="AM171" s="3"/>
      <c r="AO171" s="3"/>
      <c r="AP171" s="3"/>
      <c r="AQ171" s="3"/>
      <c r="AS171" s="3"/>
      <c r="AT171" s="3"/>
      <c r="AU171" s="3"/>
      <c r="AW171" s="3"/>
      <c r="AX171" s="3"/>
    </row>
    <row r="172" spans="1:50" x14ac:dyDescent="0.25">
      <c r="A172" t="s">
        <v>77</v>
      </c>
      <c r="B172" s="42">
        <v>1.5695315046220528</v>
      </c>
      <c r="C172" s="43"/>
      <c r="E172" s="3"/>
      <c r="F172" s="3"/>
      <c r="G172" s="3"/>
      <c r="I172" s="3"/>
      <c r="J172" s="3"/>
      <c r="K172" s="3"/>
      <c r="M172" s="3"/>
      <c r="N172" s="3"/>
      <c r="O172" s="3"/>
      <c r="Q172" s="3"/>
      <c r="R172" s="3"/>
      <c r="S172" s="3"/>
      <c r="U172" s="3"/>
      <c r="V172" s="3"/>
      <c r="W172" s="3"/>
      <c r="Y172" s="3"/>
      <c r="Z172" s="3"/>
      <c r="AA172" s="3"/>
      <c r="AC172" s="3"/>
      <c r="AD172" s="3"/>
      <c r="AE172" s="3"/>
      <c r="AG172" s="3"/>
      <c r="AH172" s="3"/>
      <c r="AI172" s="3"/>
      <c r="AK172" s="3"/>
      <c r="AL172" s="3"/>
      <c r="AM172" s="3"/>
      <c r="AO172" s="3"/>
      <c r="AP172" s="3"/>
      <c r="AQ172" s="3"/>
      <c r="AS172" s="3"/>
      <c r="AT172" s="3"/>
      <c r="AU172" s="3"/>
      <c r="AW172" s="3"/>
      <c r="AX172" s="3"/>
    </row>
    <row r="173" spans="1:50" x14ac:dyDescent="0.25">
      <c r="A173" t="s">
        <v>78</v>
      </c>
      <c r="B173" s="42">
        <v>1.8212623396115801</v>
      </c>
      <c r="C173" s="43"/>
      <c r="E173" s="3"/>
      <c r="F173" s="3"/>
      <c r="G173" s="3"/>
      <c r="I173" s="3"/>
      <c r="J173" s="3"/>
      <c r="K173" s="3"/>
      <c r="M173" s="3"/>
      <c r="N173" s="3"/>
      <c r="O173" s="3"/>
      <c r="Q173" s="3"/>
      <c r="R173" s="3"/>
      <c r="S173" s="3"/>
      <c r="U173" s="3"/>
      <c r="V173" s="3"/>
      <c r="W173" s="3"/>
      <c r="Y173" s="3"/>
      <c r="Z173" s="3"/>
      <c r="AA173" s="3"/>
      <c r="AC173" s="3"/>
      <c r="AD173" s="3"/>
      <c r="AE173" s="3"/>
      <c r="AG173" s="3"/>
      <c r="AH173" s="3"/>
      <c r="AI173" s="3"/>
      <c r="AK173" s="3"/>
      <c r="AL173" s="3"/>
      <c r="AM173" s="3"/>
      <c r="AO173" s="3"/>
      <c r="AP173" s="3"/>
      <c r="AQ173" s="3"/>
      <c r="AS173" s="3"/>
      <c r="AT173" s="3"/>
      <c r="AU173" s="3"/>
      <c r="AW173" s="3"/>
      <c r="AX173" s="3"/>
    </row>
    <row r="174" spans="1:50" x14ac:dyDescent="0.25">
      <c r="A174" s="18" t="s">
        <v>39</v>
      </c>
      <c r="B174" s="44">
        <v>3558</v>
      </c>
      <c r="C174" s="45"/>
      <c r="E174" s="3"/>
      <c r="F174" s="3"/>
      <c r="G174" s="3"/>
      <c r="I174" s="3"/>
      <c r="J174" s="3"/>
      <c r="K174" s="3"/>
      <c r="M174" s="3"/>
      <c r="N174" s="3"/>
      <c r="O174" s="3"/>
      <c r="Q174" s="3"/>
      <c r="R174" s="3"/>
      <c r="S174" s="3"/>
      <c r="U174" s="3"/>
      <c r="V174" s="3"/>
      <c r="W174" s="3"/>
      <c r="Y174" s="3"/>
      <c r="Z174" s="3"/>
      <c r="AA174" s="3"/>
      <c r="AC174" s="3"/>
      <c r="AD174" s="3"/>
      <c r="AE174" s="3"/>
      <c r="AG174" s="3"/>
      <c r="AH174" s="3"/>
      <c r="AI174" s="3"/>
      <c r="AK174" s="3"/>
      <c r="AL174" s="3"/>
      <c r="AM174" s="3"/>
      <c r="AO174" s="3"/>
      <c r="AP174" s="3"/>
      <c r="AQ174" s="3"/>
      <c r="AS174" s="3"/>
      <c r="AT174" s="3"/>
      <c r="AU174" s="3"/>
      <c r="AW174" s="3"/>
      <c r="AX174" s="3"/>
    </row>
    <row r="175" spans="1:50" x14ac:dyDescent="0.25">
      <c r="A175" s="18" t="s">
        <v>41</v>
      </c>
      <c r="B175" s="44">
        <v>593</v>
      </c>
      <c r="C175" s="45"/>
      <c r="E175" s="3"/>
      <c r="F175" s="3"/>
      <c r="G175" s="3"/>
      <c r="I175" s="3"/>
      <c r="J175" s="3"/>
      <c r="K175" s="3"/>
      <c r="M175" s="3"/>
      <c r="N175" s="3"/>
      <c r="O175" s="3"/>
      <c r="Q175" s="3"/>
      <c r="R175" s="3"/>
      <c r="S175" s="3"/>
      <c r="U175" s="3"/>
      <c r="V175" s="3"/>
      <c r="W175" s="3"/>
      <c r="Y175" s="3"/>
      <c r="Z175" s="3"/>
      <c r="AA175" s="3"/>
      <c r="AC175" s="3"/>
      <c r="AD175" s="3"/>
      <c r="AE175" s="3"/>
      <c r="AG175" s="3"/>
      <c r="AH175" s="3"/>
      <c r="AI175" s="3"/>
      <c r="AK175" s="3"/>
      <c r="AL175" s="3"/>
      <c r="AM175" s="3"/>
      <c r="AO175" s="3"/>
      <c r="AP175" s="3"/>
      <c r="AQ175" s="3"/>
      <c r="AS175" s="3"/>
      <c r="AT175" s="3"/>
      <c r="AU175" s="3"/>
      <c r="AW175" s="3"/>
      <c r="AX175" s="3"/>
    </row>
    <row r="176" spans="1:50" x14ac:dyDescent="0.25">
      <c r="A176" s="18" t="s">
        <v>40</v>
      </c>
      <c r="B176" s="44">
        <v>145</v>
      </c>
      <c r="C176" s="45"/>
      <c r="E176" s="3"/>
      <c r="F176" s="3"/>
      <c r="G176" s="3"/>
      <c r="I176" s="3"/>
      <c r="J176" s="3"/>
      <c r="K176" s="3"/>
      <c r="M176" s="3"/>
      <c r="N176" s="3"/>
      <c r="O176" s="3"/>
      <c r="Q176" s="3"/>
      <c r="R176" s="3"/>
      <c r="S176" s="3"/>
      <c r="U176" s="3"/>
      <c r="V176" s="3"/>
      <c r="W176" s="3"/>
      <c r="Y176" s="3"/>
      <c r="Z176" s="3"/>
      <c r="AA176" s="3"/>
      <c r="AC176" s="3"/>
      <c r="AD176" s="3"/>
      <c r="AE176" s="3"/>
      <c r="AG176" s="3"/>
      <c r="AH176" s="3"/>
      <c r="AI176" s="3"/>
      <c r="AK176" s="3"/>
      <c r="AL176" s="3"/>
      <c r="AM176" s="3"/>
      <c r="AO176" s="3"/>
      <c r="AP176" s="3"/>
      <c r="AQ176" s="3"/>
      <c r="AS176" s="3"/>
      <c r="AT176" s="3"/>
      <c r="AU176" s="3"/>
      <c r="AW176" s="3"/>
      <c r="AX176" s="3"/>
    </row>
    <row r="177" spans="1:54" x14ac:dyDescent="0.25">
      <c r="A177" t="s">
        <v>28</v>
      </c>
      <c r="B177" s="17"/>
      <c r="C177" s="3"/>
      <c r="E177" s="3"/>
      <c r="F177" s="3"/>
      <c r="G177" s="3"/>
      <c r="I177" s="3"/>
      <c r="J177" s="3"/>
      <c r="K177" s="3"/>
      <c r="M177" s="3"/>
      <c r="N177" s="3"/>
      <c r="O177" s="3"/>
      <c r="Q177" s="3"/>
      <c r="R177" s="3"/>
      <c r="S177" s="3"/>
      <c r="U177" s="3"/>
      <c r="V177" s="3"/>
      <c r="W177" s="3"/>
      <c r="Y177" s="3"/>
      <c r="Z177" s="3"/>
      <c r="AA177" s="3"/>
      <c r="AC177" s="3"/>
      <c r="AD177" s="3"/>
      <c r="AE177" s="3"/>
      <c r="AG177" s="3"/>
      <c r="AH177" s="3"/>
      <c r="AI177" s="3"/>
      <c r="AK177" s="3"/>
      <c r="AL177" s="3"/>
      <c r="AM177" s="3"/>
      <c r="AO177" s="3"/>
      <c r="AP177" s="3"/>
      <c r="AQ177" s="3"/>
      <c r="AS177" s="3"/>
      <c r="AT177" s="3"/>
      <c r="AU177" s="3"/>
      <c r="AW177" s="3"/>
      <c r="AX177" s="3"/>
    </row>
    <row r="178" spans="1:54" x14ac:dyDescent="0.25">
      <c r="A178" t="s">
        <v>29</v>
      </c>
      <c r="B178" s="2" t="s">
        <v>30</v>
      </c>
      <c r="C178" s="3"/>
      <c r="E178" s="3"/>
      <c r="F178" s="3"/>
      <c r="G178" s="3"/>
      <c r="I178" s="3"/>
      <c r="J178" s="3"/>
      <c r="K178" s="3"/>
      <c r="M178" s="3"/>
      <c r="N178" s="3"/>
      <c r="O178" s="3"/>
      <c r="Q178" s="3"/>
      <c r="R178" s="3"/>
      <c r="S178" s="3"/>
      <c r="U178" s="3"/>
      <c r="V178" s="3"/>
      <c r="W178" s="3"/>
      <c r="Y178" s="3"/>
      <c r="Z178" s="3"/>
      <c r="AA178" s="3"/>
      <c r="AC178" s="3"/>
      <c r="AD178" s="3"/>
      <c r="AE178" s="3"/>
      <c r="AG178" s="3"/>
      <c r="AH178" s="3"/>
      <c r="AI178" s="3"/>
      <c r="AK178" s="3"/>
      <c r="AL178" s="3"/>
      <c r="AM178" s="3"/>
      <c r="AO178" s="3"/>
      <c r="AP178" s="3"/>
      <c r="AQ178" s="3"/>
      <c r="AS178" s="3"/>
      <c r="AT178" s="3"/>
      <c r="AU178" s="3"/>
      <c r="AW178" s="3"/>
      <c r="AX178" s="3"/>
    </row>
    <row r="179" spans="1:54" x14ac:dyDescent="0.25">
      <c r="A179" t="s">
        <v>33</v>
      </c>
      <c r="B179" s="2" t="s">
        <v>34</v>
      </c>
      <c r="C179" s="3"/>
      <c r="E179" s="3"/>
      <c r="F179" s="3"/>
      <c r="G179" s="3"/>
      <c r="I179" s="3"/>
      <c r="J179" s="3"/>
      <c r="K179" s="3"/>
      <c r="M179" s="3"/>
      <c r="N179" s="3"/>
      <c r="O179" s="3"/>
      <c r="Q179" s="3"/>
      <c r="R179" s="3"/>
      <c r="S179" s="3"/>
      <c r="U179" s="3"/>
      <c r="V179" s="3"/>
      <c r="W179" s="3"/>
      <c r="Y179" s="3"/>
      <c r="Z179" s="3"/>
      <c r="AA179" s="3"/>
      <c r="AC179" s="3"/>
      <c r="AD179" s="3"/>
      <c r="AE179" s="3"/>
      <c r="AG179" s="3"/>
      <c r="AH179" s="3"/>
      <c r="AI179" s="3"/>
      <c r="AK179" s="3"/>
      <c r="AL179" s="3"/>
      <c r="AM179" s="3"/>
      <c r="AO179" s="3"/>
      <c r="AP179" s="3"/>
      <c r="AQ179" s="3"/>
      <c r="AS179" s="3"/>
      <c r="AT179" s="3"/>
      <c r="AU179" s="3"/>
      <c r="AW179" s="3"/>
      <c r="AX179" s="3"/>
    </row>
    <row r="180" spans="1:54" x14ac:dyDescent="0.25">
      <c r="A180" t="s">
        <v>35</v>
      </c>
      <c r="B180" s="2" t="s">
        <v>36</v>
      </c>
      <c r="C180" s="3"/>
      <c r="E180" s="3"/>
      <c r="F180" s="3"/>
      <c r="G180" s="3"/>
      <c r="I180" s="3"/>
      <c r="J180" s="3"/>
      <c r="K180" s="3"/>
      <c r="M180" s="3"/>
      <c r="N180" s="3"/>
      <c r="O180" s="3"/>
      <c r="Q180" s="3"/>
      <c r="R180" s="3"/>
      <c r="S180" s="3"/>
      <c r="U180" s="3"/>
      <c r="V180" s="3"/>
      <c r="W180" s="3"/>
      <c r="Y180" s="3"/>
      <c r="Z180" s="3"/>
      <c r="AA180" s="3"/>
      <c r="AC180" s="3"/>
      <c r="AD180" s="3"/>
      <c r="AE180" s="3"/>
      <c r="AG180" s="3"/>
      <c r="AH180" s="3"/>
      <c r="AI180" s="3"/>
      <c r="AK180" s="3"/>
      <c r="AL180" s="3"/>
      <c r="AM180" s="3"/>
      <c r="AO180" s="3"/>
      <c r="AP180" s="3"/>
      <c r="AQ180" s="3"/>
      <c r="AS180" s="3"/>
      <c r="AT180" s="3"/>
      <c r="AU180" s="3"/>
      <c r="AW180" s="3"/>
      <c r="AX180" s="3"/>
    </row>
    <row r="181" spans="1:54" x14ac:dyDescent="0.25">
      <c r="A181" t="s">
        <v>37</v>
      </c>
      <c r="B181" s="2" t="s">
        <v>38</v>
      </c>
      <c r="C181" s="3"/>
      <c r="E181" s="3"/>
      <c r="F181" s="3"/>
      <c r="G181" s="3"/>
      <c r="I181" s="3"/>
      <c r="J181" s="3"/>
      <c r="K181" s="3"/>
      <c r="M181" s="3"/>
      <c r="N181" s="3"/>
      <c r="O181" s="3"/>
      <c r="Q181" s="3"/>
      <c r="R181" s="3"/>
      <c r="S181" s="3"/>
      <c r="U181" s="3"/>
      <c r="V181" s="3"/>
      <c r="W181" s="3"/>
      <c r="Y181" s="3"/>
      <c r="Z181" s="3"/>
      <c r="AA181" s="3"/>
      <c r="AC181" s="3"/>
      <c r="AD181" s="3"/>
      <c r="AE181" s="3"/>
      <c r="AG181" s="3"/>
      <c r="AH181" s="3"/>
      <c r="AI181" s="3"/>
      <c r="AK181" s="3"/>
      <c r="AL181" s="3"/>
      <c r="AM181" s="3"/>
      <c r="AO181" s="3"/>
      <c r="AP181" s="3"/>
      <c r="AQ181" s="3"/>
      <c r="AS181" s="3"/>
      <c r="AT181" s="3"/>
      <c r="AU181" s="3"/>
      <c r="AW181" s="3"/>
      <c r="AX181" s="3"/>
    </row>
    <row r="183" spans="1:54" x14ac:dyDescent="0.25">
      <c r="A183" t="s">
        <v>0</v>
      </c>
      <c r="B183" t="s">
        <v>1</v>
      </c>
      <c r="C183" s="3"/>
      <c r="E183" s="3"/>
      <c r="F183" s="3"/>
      <c r="G183" s="3" t="s">
        <v>28</v>
      </c>
      <c r="I183" s="3"/>
      <c r="J183" s="3"/>
      <c r="K183" s="3"/>
      <c r="M183" s="3"/>
      <c r="N183" s="3"/>
      <c r="O183" s="3"/>
      <c r="Q183" s="3"/>
      <c r="R183" s="3"/>
      <c r="S183" s="3"/>
      <c r="U183" s="3"/>
      <c r="V183" s="3"/>
      <c r="W183" s="3"/>
      <c r="Y183" s="3"/>
      <c r="Z183" s="3"/>
      <c r="AA183" s="3"/>
      <c r="AC183" s="3"/>
      <c r="AD183" s="3"/>
      <c r="AE183" s="3"/>
      <c r="AG183" s="3"/>
      <c r="AH183" s="3"/>
      <c r="AI183" s="3"/>
      <c r="AK183" s="3"/>
      <c r="AL183" s="3"/>
      <c r="AM183" s="3"/>
      <c r="AO183" s="3"/>
      <c r="AP183" s="3"/>
      <c r="AQ183" s="3"/>
      <c r="AS183" s="3"/>
      <c r="AT183" s="3"/>
      <c r="AU183" s="3"/>
      <c r="AW183" s="3"/>
      <c r="AX183" s="3"/>
      <c r="AY183" s="3"/>
      <c r="BA183" s="3"/>
      <c r="BB183" s="3"/>
    </row>
    <row r="184" spans="1:54" x14ac:dyDescent="0.25">
      <c r="B184" s="22"/>
      <c r="C184" s="3"/>
      <c r="E184" s="3"/>
      <c r="F184" s="3"/>
      <c r="G184" s="3"/>
      <c r="I184" s="3"/>
      <c r="J184" s="3"/>
      <c r="K184" s="3" t="s">
        <v>72</v>
      </c>
      <c r="M184" s="3"/>
      <c r="N184" s="3"/>
      <c r="O184" s="3"/>
      <c r="Q184" s="3"/>
      <c r="R184" s="3"/>
      <c r="S184" s="3"/>
      <c r="U184" s="3"/>
      <c r="V184" s="3"/>
      <c r="W184" s="3"/>
      <c r="Y184" s="3"/>
      <c r="Z184" s="3"/>
      <c r="AA184" s="3"/>
      <c r="AC184" s="3"/>
      <c r="AD184" s="3"/>
      <c r="AE184" s="3"/>
      <c r="AG184" s="3"/>
      <c r="AH184" s="3"/>
      <c r="AI184" s="3"/>
      <c r="AK184" s="3"/>
      <c r="AL184" s="3"/>
      <c r="AM184" s="3"/>
      <c r="AO184" s="3"/>
      <c r="AP184" s="3"/>
      <c r="AQ184" s="3"/>
      <c r="AS184" s="3"/>
      <c r="AT184" s="3"/>
      <c r="AU184" s="3"/>
      <c r="AW184" s="3"/>
      <c r="AX184" s="3"/>
      <c r="AY184" s="3"/>
      <c r="BA184" s="3"/>
      <c r="BB184" s="3"/>
    </row>
    <row r="185" spans="1:54" x14ac:dyDescent="0.25">
      <c r="B185" s="22"/>
      <c r="C185" s="3" t="s">
        <v>2</v>
      </c>
      <c r="E185" s="3"/>
      <c r="F185" s="3"/>
      <c r="G185" s="3" t="s">
        <v>3</v>
      </c>
      <c r="I185" s="3"/>
      <c r="J185" s="3"/>
      <c r="K185" s="3" t="s">
        <v>58</v>
      </c>
      <c r="M185" s="3"/>
      <c r="N185" s="3"/>
      <c r="O185" s="3" t="s">
        <v>59</v>
      </c>
      <c r="Q185" s="3"/>
      <c r="R185" s="3"/>
      <c r="S185" s="3" t="s">
        <v>60</v>
      </c>
      <c r="U185" s="3"/>
      <c r="V185" s="3"/>
      <c r="W185" s="3" t="s">
        <v>68</v>
      </c>
      <c r="Y185" s="3"/>
      <c r="Z185" s="3"/>
      <c r="AA185" s="3" t="s">
        <v>61</v>
      </c>
      <c r="AC185" s="3"/>
      <c r="AD185" s="3"/>
      <c r="AE185" s="3" t="s">
        <v>62</v>
      </c>
      <c r="AG185" s="3"/>
      <c r="AH185" s="3"/>
      <c r="AI185" s="3" t="s">
        <v>63</v>
      </c>
      <c r="AK185" s="3"/>
      <c r="AL185" s="3"/>
      <c r="AM185" s="3" t="s">
        <v>64</v>
      </c>
      <c r="AO185" s="3"/>
      <c r="AP185" s="3"/>
      <c r="AQ185" s="3" t="s">
        <v>65</v>
      </c>
      <c r="AS185" s="3"/>
      <c r="AT185" s="3"/>
      <c r="AU185" s="3" t="s">
        <v>66</v>
      </c>
      <c r="AW185" s="3"/>
      <c r="AX185" s="3"/>
      <c r="AY185" s="3" t="s">
        <v>67</v>
      </c>
      <c r="BA185" s="3"/>
      <c r="BB185" s="3"/>
    </row>
    <row r="186" spans="1:54" x14ac:dyDescent="0.25">
      <c r="A186" s="2" t="s">
        <v>4</v>
      </c>
      <c r="B186" s="22" t="s">
        <v>5</v>
      </c>
      <c r="C186" s="28" t="s">
        <v>6</v>
      </c>
      <c r="D186" s="22" t="s">
        <v>7</v>
      </c>
      <c r="E186" s="28" t="s">
        <v>8</v>
      </c>
      <c r="F186" s="28" t="s">
        <v>9</v>
      </c>
      <c r="G186" s="28" t="s">
        <v>6</v>
      </c>
      <c r="H186" s="22" t="s">
        <v>7</v>
      </c>
      <c r="I186" s="28" t="s">
        <v>8</v>
      </c>
      <c r="J186" s="28" t="s">
        <v>9</v>
      </c>
      <c r="K186" s="28" t="s">
        <v>6</v>
      </c>
      <c r="L186" s="22" t="s">
        <v>7</v>
      </c>
      <c r="M186" s="28" t="s">
        <v>8</v>
      </c>
      <c r="N186" s="28" t="s">
        <v>9</v>
      </c>
      <c r="O186" s="28" t="s">
        <v>6</v>
      </c>
      <c r="P186" s="22" t="s">
        <v>7</v>
      </c>
      <c r="Q186" s="28" t="s">
        <v>8</v>
      </c>
      <c r="R186" s="28" t="s">
        <v>9</v>
      </c>
      <c r="S186" s="28" t="s">
        <v>6</v>
      </c>
      <c r="T186" s="22" t="s">
        <v>7</v>
      </c>
      <c r="U186" s="28" t="s">
        <v>8</v>
      </c>
      <c r="V186" s="28" t="s">
        <v>9</v>
      </c>
      <c r="W186" s="28" t="s">
        <v>6</v>
      </c>
      <c r="X186" s="22" t="s">
        <v>7</v>
      </c>
      <c r="Y186" s="28" t="s">
        <v>8</v>
      </c>
      <c r="Z186" s="28" t="s">
        <v>9</v>
      </c>
      <c r="AA186" s="28" t="s">
        <v>6</v>
      </c>
      <c r="AB186" s="22" t="s">
        <v>7</v>
      </c>
      <c r="AC186" s="28" t="s">
        <v>8</v>
      </c>
      <c r="AD186" s="28" t="s">
        <v>9</v>
      </c>
      <c r="AE186" s="28" t="s">
        <v>6</v>
      </c>
      <c r="AF186" s="22" t="s">
        <v>7</v>
      </c>
      <c r="AG186" s="28" t="s">
        <v>8</v>
      </c>
      <c r="AH186" s="28" t="s">
        <v>9</v>
      </c>
      <c r="AI186" s="28" t="s">
        <v>6</v>
      </c>
      <c r="AJ186" s="22" t="s">
        <v>7</v>
      </c>
      <c r="AK186" s="28" t="s">
        <v>8</v>
      </c>
      <c r="AL186" s="28" t="s">
        <v>9</v>
      </c>
      <c r="AM186" s="28" t="s">
        <v>6</v>
      </c>
      <c r="AN186" s="22" t="s">
        <v>7</v>
      </c>
      <c r="AO186" s="28" t="s">
        <v>8</v>
      </c>
      <c r="AP186" s="28" t="s">
        <v>9</v>
      </c>
      <c r="AQ186" s="28" t="s">
        <v>6</v>
      </c>
      <c r="AR186" s="22" t="s">
        <v>7</v>
      </c>
      <c r="AS186" s="28" t="s">
        <v>8</v>
      </c>
      <c r="AT186" s="28" t="s">
        <v>9</v>
      </c>
      <c r="AU186" s="28" t="s">
        <v>6</v>
      </c>
      <c r="AV186" s="22" t="s">
        <v>7</v>
      </c>
      <c r="AW186" s="28" t="s">
        <v>8</v>
      </c>
      <c r="AX186" s="28" t="s">
        <v>9</v>
      </c>
      <c r="AY186" s="28" t="s">
        <v>6</v>
      </c>
      <c r="AZ186" s="22" t="s">
        <v>7</v>
      </c>
      <c r="BA186" s="28" t="s">
        <v>8</v>
      </c>
      <c r="BB186" s="28" t="s">
        <v>9</v>
      </c>
    </row>
    <row r="187" spans="1:54" x14ac:dyDescent="0.25">
      <c r="A187" t="s">
        <v>10</v>
      </c>
      <c r="B187" s="22" t="s">
        <v>11</v>
      </c>
      <c r="C187" s="3">
        <v>-3.6290853039746502</v>
      </c>
      <c r="D187" t="s">
        <v>12</v>
      </c>
      <c r="E187" s="3">
        <v>0.47842385091318501</v>
      </c>
      <c r="F187" s="3">
        <v>3.3084646133829665E-14</v>
      </c>
      <c r="G187" s="3">
        <v>3.6516013864641632</v>
      </c>
      <c r="H187" t="s">
        <v>12</v>
      </c>
      <c r="I187" s="3">
        <v>0.61542603877897861</v>
      </c>
      <c r="J187" s="3">
        <v>2.9662921008366538E-9</v>
      </c>
      <c r="K187" s="3">
        <v>0</v>
      </c>
      <c r="L187" t="s">
        <v>14</v>
      </c>
      <c r="M187" s="3"/>
      <c r="N187" s="3"/>
      <c r="O187" s="3">
        <v>0</v>
      </c>
      <c r="P187" t="s">
        <v>14</v>
      </c>
      <c r="Q187" s="3"/>
      <c r="R187" s="3"/>
      <c r="S187" s="3">
        <v>0</v>
      </c>
      <c r="T187" t="s">
        <v>14</v>
      </c>
      <c r="U187" s="3"/>
      <c r="V187" s="3"/>
      <c r="W187" s="3">
        <v>0</v>
      </c>
      <c r="X187" t="s">
        <v>14</v>
      </c>
      <c r="Y187" s="3"/>
      <c r="Z187" s="3"/>
      <c r="AA187" s="3">
        <v>0</v>
      </c>
      <c r="AB187" t="s">
        <v>14</v>
      </c>
      <c r="AC187" s="3"/>
      <c r="AD187" s="3"/>
      <c r="AE187" s="3">
        <v>0</v>
      </c>
      <c r="AF187" t="s">
        <v>14</v>
      </c>
      <c r="AG187" s="3"/>
      <c r="AH187" s="3"/>
      <c r="AI187" s="3">
        <v>0</v>
      </c>
      <c r="AJ187" t="s">
        <v>14</v>
      </c>
      <c r="AK187" s="3"/>
      <c r="AL187" s="3"/>
      <c r="AM187" s="3">
        <v>0</v>
      </c>
      <c r="AN187" t="s">
        <v>14</v>
      </c>
      <c r="AO187" s="3"/>
      <c r="AP187" s="3"/>
      <c r="AQ187" s="3">
        <v>0</v>
      </c>
      <c r="AR187" t="s">
        <v>14</v>
      </c>
      <c r="AS187" s="3"/>
      <c r="AT187" s="3"/>
      <c r="AU187" s="3">
        <v>0</v>
      </c>
      <c r="AV187" t="s">
        <v>14</v>
      </c>
      <c r="AW187" s="3"/>
      <c r="AX187" s="3"/>
      <c r="AY187" s="3">
        <v>0</v>
      </c>
      <c r="AZ187" t="s">
        <v>14</v>
      </c>
      <c r="BA187" s="3"/>
      <c r="BB187" s="3"/>
    </row>
    <row r="188" spans="1:54" x14ac:dyDescent="0.25">
      <c r="A188" t="s">
        <v>47</v>
      </c>
      <c r="B188" s="22" t="s">
        <v>11</v>
      </c>
      <c r="C188" s="3">
        <v>-3.2274313010098248</v>
      </c>
      <c r="D188" t="s">
        <v>12</v>
      </c>
      <c r="E188" s="3">
        <v>0.43639352084249294</v>
      </c>
      <c r="F188" s="3">
        <v>1.4077627952246985E-13</v>
      </c>
      <c r="G188" s="3">
        <v>1.595188930661501</v>
      </c>
      <c r="H188" t="s">
        <v>12</v>
      </c>
      <c r="I188" s="3">
        <v>0.43726063621247291</v>
      </c>
      <c r="J188" s="3">
        <v>2.6414355112991394E-4</v>
      </c>
      <c r="K188" s="3">
        <v>0</v>
      </c>
      <c r="L188" t="s">
        <v>14</v>
      </c>
      <c r="M188" s="3"/>
      <c r="N188" s="3"/>
      <c r="O188" s="3">
        <v>0</v>
      </c>
      <c r="P188" t="s">
        <v>14</v>
      </c>
      <c r="Q188" s="3"/>
      <c r="R188" s="3"/>
      <c r="S188" s="3">
        <v>0</v>
      </c>
      <c r="T188" t="s">
        <v>14</v>
      </c>
      <c r="U188" s="3"/>
      <c r="V188" s="3"/>
      <c r="W188" s="3">
        <v>0</v>
      </c>
      <c r="X188" t="s">
        <v>14</v>
      </c>
      <c r="Y188" s="3"/>
      <c r="Z188" s="3"/>
      <c r="AA188" s="3">
        <v>0</v>
      </c>
      <c r="AB188" t="s">
        <v>14</v>
      </c>
      <c r="AC188" s="3"/>
      <c r="AD188" s="3"/>
      <c r="AE188" s="3">
        <v>0</v>
      </c>
      <c r="AF188" t="s">
        <v>14</v>
      </c>
      <c r="AG188" s="3"/>
      <c r="AH188" s="3"/>
      <c r="AI188" s="3">
        <v>0</v>
      </c>
      <c r="AJ188" t="s">
        <v>14</v>
      </c>
      <c r="AK188" s="3"/>
      <c r="AL188" s="3"/>
      <c r="AM188" s="3">
        <v>0</v>
      </c>
      <c r="AN188" t="s">
        <v>14</v>
      </c>
      <c r="AO188" s="3"/>
      <c r="AP188" s="3"/>
      <c r="AQ188" s="3">
        <v>0</v>
      </c>
      <c r="AR188" t="s">
        <v>14</v>
      </c>
      <c r="AS188" s="3"/>
      <c r="AT188" s="3"/>
      <c r="AU188" s="3">
        <v>0</v>
      </c>
      <c r="AV188" t="s">
        <v>14</v>
      </c>
      <c r="AW188" s="3"/>
      <c r="AX188" s="3"/>
      <c r="AY188" s="3">
        <v>0</v>
      </c>
      <c r="AZ188" t="s">
        <v>14</v>
      </c>
      <c r="BA188" s="3"/>
      <c r="BB188" s="3"/>
    </row>
    <row r="189" spans="1:54" x14ac:dyDescent="0.25">
      <c r="A189" t="s">
        <v>54</v>
      </c>
      <c r="B189" s="22" t="s">
        <v>11</v>
      </c>
      <c r="C189" s="3">
        <v>-0.52994172540487672</v>
      </c>
      <c r="D189" t="s">
        <v>14</v>
      </c>
      <c r="E189" s="3">
        <v>0.50050613366369179</v>
      </c>
      <c r="F189" s="3">
        <v>0.28968556675100632</v>
      </c>
      <c r="G189" s="3">
        <v>2.3838849263893214</v>
      </c>
      <c r="H189" t="s">
        <v>12</v>
      </c>
      <c r="I189" s="3">
        <v>0.62588883161574715</v>
      </c>
      <c r="J189" s="3">
        <v>1.3964325967918967E-4</v>
      </c>
      <c r="K189" s="3">
        <v>-0.32709162906427247</v>
      </c>
      <c r="L189" t="s">
        <v>14</v>
      </c>
      <c r="M189" s="3">
        <v>0.37871202215659711</v>
      </c>
      <c r="N189" s="3">
        <v>0.38775553492539583</v>
      </c>
      <c r="O189" s="3">
        <v>-3.7021512228954063</v>
      </c>
      <c r="P189" t="s">
        <v>14</v>
      </c>
      <c r="Q189" s="3">
        <v>2.7420041854829891</v>
      </c>
      <c r="R189" s="3">
        <v>0.17696386438335887</v>
      </c>
      <c r="S189" s="3">
        <v>3.7044343662248211</v>
      </c>
      <c r="T189" t="s">
        <v>14</v>
      </c>
      <c r="U189" s="3">
        <v>2.8665933465376794</v>
      </c>
      <c r="V189" s="3">
        <v>0.19626102686585223</v>
      </c>
      <c r="W189" s="3">
        <v>-0.29296104233489312</v>
      </c>
      <c r="X189" t="s">
        <v>14</v>
      </c>
      <c r="Y189" s="3">
        <v>1.0650806907703811</v>
      </c>
      <c r="Z189" s="3">
        <v>0.78327017986426561</v>
      </c>
      <c r="AA189" s="3">
        <v>0.29865376739777727</v>
      </c>
      <c r="AB189" t="s">
        <v>14</v>
      </c>
      <c r="AC189" s="3">
        <v>1.2153161090238951</v>
      </c>
      <c r="AD189" s="3">
        <v>0.80588224034985156</v>
      </c>
      <c r="AE189" s="3">
        <v>0.34319931717385505</v>
      </c>
      <c r="AF189" t="s">
        <v>14</v>
      </c>
      <c r="AG189" s="3">
        <v>0.43489346175568289</v>
      </c>
      <c r="AH189" s="3">
        <v>0.43002011949382046</v>
      </c>
      <c r="AI189" s="3">
        <v>0.80587368598614773</v>
      </c>
      <c r="AJ189" t="s">
        <v>14</v>
      </c>
      <c r="AK189" s="3">
        <v>1.4499586454338051</v>
      </c>
      <c r="AL189" s="3">
        <v>0.57835387055606846</v>
      </c>
      <c r="AM189" s="3">
        <v>-1.6888865293292985</v>
      </c>
      <c r="AN189" t="s">
        <v>14</v>
      </c>
      <c r="AO189" s="3">
        <v>1.4544337540702406</v>
      </c>
      <c r="AP189" s="3">
        <v>0.24556111873731457</v>
      </c>
      <c r="AQ189" s="3">
        <v>-0.58849934691563355</v>
      </c>
      <c r="AR189" t="s">
        <v>14</v>
      </c>
      <c r="AS189" s="3">
        <v>0.3617836286191437</v>
      </c>
      <c r="AT189" s="3">
        <v>0.10380909974363783</v>
      </c>
      <c r="AU189" s="3">
        <v>-0.2070753374546383</v>
      </c>
      <c r="AV189" t="s">
        <v>14</v>
      </c>
      <c r="AW189" s="3">
        <v>0.54565426491338498</v>
      </c>
      <c r="AX189" s="3">
        <v>0.70431722484630321</v>
      </c>
      <c r="AY189" s="3">
        <v>0.21761122904159166</v>
      </c>
      <c r="AZ189" t="s">
        <v>14</v>
      </c>
      <c r="BA189" s="3">
        <v>0.3726168132314826</v>
      </c>
      <c r="BB189" s="3">
        <v>0.55921487703026185</v>
      </c>
    </row>
    <row r="190" spans="1:54" x14ac:dyDescent="0.25">
      <c r="A190" t="s">
        <v>48</v>
      </c>
      <c r="B190" s="22" t="s">
        <v>11</v>
      </c>
      <c r="C190" s="3">
        <v>0.64584494665989722</v>
      </c>
      <c r="D190" t="s">
        <v>13</v>
      </c>
      <c r="E190" s="3">
        <v>0.27053813934506876</v>
      </c>
      <c r="F190" s="3">
        <v>1.6974470179222489E-2</v>
      </c>
      <c r="G190" s="3">
        <v>0.26655807373832685</v>
      </c>
      <c r="H190" t="s">
        <v>14</v>
      </c>
      <c r="I190" s="3">
        <v>1.8316467895467137</v>
      </c>
      <c r="J190" s="3">
        <v>0.88429307074002383</v>
      </c>
      <c r="K190" s="3">
        <v>0</v>
      </c>
      <c r="L190" t="s">
        <v>14</v>
      </c>
      <c r="M190" s="3"/>
      <c r="N190" s="3"/>
      <c r="O190" s="3">
        <v>0</v>
      </c>
      <c r="P190" t="s">
        <v>14</v>
      </c>
      <c r="Q190" s="3"/>
      <c r="R190" s="3"/>
      <c r="S190" s="3">
        <v>0</v>
      </c>
      <c r="T190" t="s">
        <v>14</v>
      </c>
      <c r="U190" s="3"/>
      <c r="V190" s="3"/>
      <c r="W190" s="3">
        <v>0</v>
      </c>
      <c r="X190" t="s">
        <v>14</v>
      </c>
      <c r="Y190" s="3"/>
      <c r="Z190" s="3"/>
      <c r="AA190" s="3">
        <v>0</v>
      </c>
      <c r="AB190" t="s">
        <v>14</v>
      </c>
      <c r="AC190" s="3"/>
      <c r="AD190" s="3"/>
      <c r="AE190" s="3">
        <v>0</v>
      </c>
      <c r="AF190" t="s">
        <v>14</v>
      </c>
      <c r="AG190" s="3"/>
      <c r="AH190" s="3"/>
      <c r="AI190" s="3">
        <v>0</v>
      </c>
      <c r="AJ190" t="s">
        <v>14</v>
      </c>
      <c r="AK190" s="3"/>
      <c r="AL190" s="3"/>
      <c r="AM190" s="3">
        <v>0</v>
      </c>
      <c r="AN190" t="s">
        <v>14</v>
      </c>
      <c r="AO190" s="3"/>
      <c r="AP190" s="3"/>
      <c r="AQ190" s="3">
        <v>0</v>
      </c>
      <c r="AR190" t="s">
        <v>14</v>
      </c>
      <c r="AS190" s="3"/>
      <c r="AT190" s="3"/>
      <c r="AU190" s="3">
        <v>0</v>
      </c>
      <c r="AV190" t="s">
        <v>14</v>
      </c>
      <c r="AW190" s="3"/>
      <c r="AX190" s="3"/>
      <c r="AY190" s="3">
        <v>0</v>
      </c>
      <c r="AZ190" t="s">
        <v>14</v>
      </c>
      <c r="BA190" s="3"/>
      <c r="BB190" s="3"/>
    </row>
    <row r="191" spans="1:54" x14ac:dyDescent="0.25">
      <c r="A191" t="s">
        <v>56</v>
      </c>
      <c r="B191" s="22" t="s">
        <v>11</v>
      </c>
      <c r="C191" s="3">
        <v>0.86219426408947974</v>
      </c>
      <c r="D191" t="s">
        <v>42</v>
      </c>
      <c r="E191" s="3">
        <v>0.48369119959075607</v>
      </c>
      <c r="F191" s="3">
        <v>7.4662779481069697E-2</v>
      </c>
      <c r="G191" s="3">
        <v>1.7331425157403961</v>
      </c>
      <c r="H191" t="s">
        <v>12</v>
      </c>
      <c r="I191" s="3">
        <v>0.66144626430480713</v>
      </c>
      <c r="J191" s="3">
        <v>8.7870024996334894E-3</v>
      </c>
      <c r="K191" s="3">
        <v>0.1680975942555259</v>
      </c>
      <c r="L191" t="s">
        <v>14</v>
      </c>
      <c r="M191" s="3">
        <v>0.37505725707443505</v>
      </c>
      <c r="N191" s="3">
        <v>0.65401476649515056</v>
      </c>
      <c r="O191" s="3">
        <v>0.34834133237854231</v>
      </c>
      <c r="P191" t="s">
        <v>14</v>
      </c>
      <c r="Q191" s="3">
        <v>2.9823021911887873</v>
      </c>
      <c r="R191" s="3">
        <v>0.90701630201071093</v>
      </c>
      <c r="S191" s="3">
        <v>-0.93778065212895312</v>
      </c>
      <c r="T191" t="s">
        <v>14</v>
      </c>
      <c r="U191" s="3">
        <v>3.1532255389817259</v>
      </c>
      <c r="V191" s="3">
        <v>0.76615838945170056</v>
      </c>
      <c r="W191" s="3">
        <v>-0.70268398345755556</v>
      </c>
      <c r="X191" t="s">
        <v>14</v>
      </c>
      <c r="Y191" s="3">
        <v>1.2956141237730208</v>
      </c>
      <c r="Z191" s="3">
        <v>0.58757334324129151</v>
      </c>
      <c r="AA191" s="3">
        <v>0.83987493080411546</v>
      </c>
      <c r="AB191" t="s">
        <v>14</v>
      </c>
      <c r="AC191" s="3">
        <v>1.605243086015955</v>
      </c>
      <c r="AD191" s="3">
        <v>0.60082998897052575</v>
      </c>
      <c r="AE191" s="3">
        <v>-0.14399797736383468</v>
      </c>
      <c r="AF191" t="s">
        <v>14</v>
      </c>
      <c r="AG191" s="3">
        <v>0.49207984637996316</v>
      </c>
      <c r="AH191" s="3">
        <v>0.76980396761987824</v>
      </c>
      <c r="AI191" s="3">
        <v>-0.17003865913228713</v>
      </c>
      <c r="AJ191" t="s">
        <v>14</v>
      </c>
      <c r="AK191" s="3">
        <v>1.5464265097896721</v>
      </c>
      <c r="AL191" s="3">
        <v>0.9124443800048212</v>
      </c>
      <c r="AM191" s="3">
        <v>-0.33055719966268821</v>
      </c>
      <c r="AN191" t="s">
        <v>14</v>
      </c>
      <c r="AO191" s="3">
        <v>1.4975296916891812</v>
      </c>
      <c r="AP191" s="3">
        <v>0.82529878625999142</v>
      </c>
      <c r="AQ191" s="3">
        <v>-0.18740023029518793</v>
      </c>
      <c r="AR191" t="s">
        <v>14</v>
      </c>
      <c r="AS191" s="3">
        <v>0.36622139970672624</v>
      </c>
      <c r="AT191" s="3">
        <v>0.60885192625502826</v>
      </c>
      <c r="AU191" s="3">
        <v>3.0208272221784013E-2</v>
      </c>
      <c r="AV191" t="s">
        <v>14</v>
      </c>
      <c r="AW191" s="3">
        <v>0.56884413853210425</v>
      </c>
      <c r="AX191" s="3">
        <v>0.95764852183976124</v>
      </c>
      <c r="AY191" s="3">
        <v>-1.5436005303879369E-2</v>
      </c>
      <c r="AZ191" t="s">
        <v>14</v>
      </c>
      <c r="BA191" s="3">
        <v>0.38930880524762246</v>
      </c>
      <c r="BB191" s="3">
        <v>0.9683723464211067</v>
      </c>
    </row>
    <row r="192" spans="1:54" x14ac:dyDescent="0.25">
      <c r="A192" t="s">
        <v>57</v>
      </c>
      <c r="B192" s="22" t="s">
        <v>11</v>
      </c>
      <c r="C192" s="3">
        <v>-2.4569327534731409</v>
      </c>
      <c r="D192" t="s">
        <v>12</v>
      </c>
      <c r="E192" s="3">
        <v>0.3536364724237262</v>
      </c>
      <c r="F192" s="3">
        <v>3.7150282850006988E-12</v>
      </c>
      <c r="G192" s="3">
        <v>1.587094913723061</v>
      </c>
      <c r="H192" t="s">
        <v>12</v>
      </c>
      <c r="I192" s="3">
        <v>0.37359579447640795</v>
      </c>
      <c r="J192" s="3">
        <v>2.1553292056886164E-5</v>
      </c>
      <c r="K192" s="3">
        <v>0</v>
      </c>
      <c r="L192" t="s">
        <v>14</v>
      </c>
      <c r="M192" s="3"/>
      <c r="N192" s="3"/>
      <c r="O192" s="3">
        <v>0</v>
      </c>
      <c r="P192" t="s">
        <v>14</v>
      </c>
      <c r="Q192" s="3"/>
      <c r="R192" s="3"/>
      <c r="S192" s="3">
        <v>0</v>
      </c>
      <c r="T192" t="s">
        <v>14</v>
      </c>
      <c r="U192" s="3"/>
      <c r="V192" s="3"/>
      <c r="W192" s="3">
        <v>0</v>
      </c>
      <c r="X192" t="s">
        <v>14</v>
      </c>
      <c r="Y192" s="3"/>
      <c r="Z192" s="3"/>
      <c r="AA192" s="3">
        <v>0</v>
      </c>
      <c r="AB192" t="s">
        <v>14</v>
      </c>
      <c r="AC192" s="3"/>
      <c r="AD192" s="3"/>
      <c r="AE192" s="3">
        <v>0</v>
      </c>
      <c r="AF192" t="s">
        <v>14</v>
      </c>
      <c r="AG192" s="3"/>
      <c r="AH192" s="3"/>
      <c r="AI192" s="3">
        <v>0</v>
      </c>
      <c r="AJ192" t="s">
        <v>14</v>
      </c>
      <c r="AK192" s="3"/>
      <c r="AL192" s="3"/>
      <c r="AM192" s="3">
        <v>0</v>
      </c>
      <c r="AN192" t="s">
        <v>14</v>
      </c>
      <c r="AO192" s="3"/>
      <c r="AP192" s="3"/>
      <c r="AQ192" s="3">
        <v>0</v>
      </c>
      <c r="AR192" t="s">
        <v>14</v>
      </c>
      <c r="AS192" s="3"/>
      <c r="AT192" s="3"/>
      <c r="AU192" s="3">
        <v>0</v>
      </c>
      <c r="AV192" t="s">
        <v>14</v>
      </c>
      <c r="AW192" s="3"/>
      <c r="AX192" s="3"/>
      <c r="AY192" s="3">
        <v>0</v>
      </c>
      <c r="AZ192" t="s">
        <v>14</v>
      </c>
      <c r="BA192" s="3"/>
      <c r="BB192" s="3"/>
    </row>
    <row r="193" spans="1:54" x14ac:dyDescent="0.25">
      <c r="A193" t="s">
        <v>50</v>
      </c>
      <c r="B193" s="22" t="s">
        <v>11</v>
      </c>
      <c r="C193" s="3">
        <v>0.25216952643246365</v>
      </c>
      <c r="D193" t="s">
        <v>14</v>
      </c>
      <c r="E193" s="3">
        <v>0.19179679622193932</v>
      </c>
      <c r="F193" s="3">
        <v>0.18858571818722414</v>
      </c>
      <c r="G193" s="3">
        <v>0.29940815482313254</v>
      </c>
      <c r="H193" t="s">
        <v>14</v>
      </c>
      <c r="I193" s="3">
        <v>1.3279636327548709</v>
      </c>
      <c r="J193" s="3">
        <v>0.82161823314178117</v>
      </c>
      <c r="K193" s="3">
        <v>0</v>
      </c>
      <c r="L193" t="s">
        <v>14</v>
      </c>
      <c r="M193" s="3"/>
      <c r="N193" s="3"/>
      <c r="O193" s="3">
        <v>0</v>
      </c>
      <c r="P193" t="s">
        <v>14</v>
      </c>
      <c r="Q193" s="3"/>
      <c r="R193" s="3"/>
      <c r="S193" s="3">
        <v>0</v>
      </c>
      <c r="T193" t="s">
        <v>14</v>
      </c>
      <c r="U193" s="3"/>
      <c r="V193" s="3"/>
      <c r="W193" s="3">
        <v>0</v>
      </c>
      <c r="X193" t="s">
        <v>14</v>
      </c>
      <c r="Y193" s="3"/>
      <c r="Z193" s="3"/>
      <c r="AA193" s="3">
        <v>0</v>
      </c>
      <c r="AB193" t="s">
        <v>14</v>
      </c>
      <c r="AC193" s="3"/>
      <c r="AD193" s="3"/>
      <c r="AE193" s="3">
        <v>0</v>
      </c>
      <c r="AF193" t="s">
        <v>14</v>
      </c>
      <c r="AG193" s="3"/>
      <c r="AH193" s="3"/>
      <c r="AI193" s="3">
        <v>0</v>
      </c>
      <c r="AJ193" t="s">
        <v>14</v>
      </c>
      <c r="AK193" s="3"/>
      <c r="AL193" s="3"/>
      <c r="AM193" s="3">
        <v>0</v>
      </c>
      <c r="AN193" t="s">
        <v>14</v>
      </c>
      <c r="AO193" s="3"/>
      <c r="AP193" s="3"/>
      <c r="AQ193" s="3">
        <v>0</v>
      </c>
      <c r="AR193" t="s">
        <v>14</v>
      </c>
      <c r="AS193" s="3"/>
      <c r="AT193" s="3"/>
      <c r="AU193" s="3">
        <v>0</v>
      </c>
      <c r="AV193" t="s">
        <v>14</v>
      </c>
      <c r="AW193" s="3"/>
      <c r="AX193" s="3"/>
      <c r="AY193" s="3">
        <v>0</v>
      </c>
      <c r="AZ193" t="s">
        <v>14</v>
      </c>
      <c r="BA193" s="3"/>
      <c r="BB193" s="3"/>
    </row>
    <row r="194" spans="1:54" x14ac:dyDescent="0.25">
      <c r="A194" t="s">
        <v>15</v>
      </c>
      <c r="B194" s="22" t="s">
        <v>11</v>
      </c>
      <c r="C194" s="3">
        <v>0.64670479739773146</v>
      </c>
      <c r="D194" t="s">
        <v>12</v>
      </c>
      <c r="E194" s="3">
        <v>0.20273847806025794</v>
      </c>
      <c r="F194" s="3">
        <v>1.4234796030392349E-3</v>
      </c>
      <c r="G194" s="3">
        <v>0.22491754825265503</v>
      </c>
      <c r="H194" t="s">
        <v>14</v>
      </c>
      <c r="I194" s="3">
        <v>1.0014714494491364</v>
      </c>
      <c r="J194" s="3">
        <v>0.82230051703107554</v>
      </c>
      <c r="K194" s="3">
        <v>0</v>
      </c>
      <c r="L194" t="s">
        <v>14</v>
      </c>
      <c r="M194" s="3"/>
      <c r="N194" s="3"/>
      <c r="O194" s="3">
        <v>0</v>
      </c>
      <c r="P194" t="s">
        <v>14</v>
      </c>
      <c r="Q194" s="3"/>
      <c r="R194" s="3"/>
      <c r="S194" s="3">
        <v>0</v>
      </c>
      <c r="T194" t="s">
        <v>14</v>
      </c>
      <c r="U194" s="3"/>
      <c r="V194" s="3"/>
      <c r="W194" s="3">
        <v>0</v>
      </c>
      <c r="X194" t="s">
        <v>14</v>
      </c>
      <c r="Y194" s="3"/>
      <c r="Z194" s="3"/>
      <c r="AA194" s="3">
        <v>0</v>
      </c>
      <c r="AB194" t="s">
        <v>14</v>
      </c>
      <c r="AC194" s="3"/>
      <c r="AD194" s="3"/>
      <c r="AE194" s="3">
        <v>0</v>
      </c>
      <c r="AF194" t="s">
        <v>14</v>
      </c>
      <c r="AG194" s="3"/>
      <c r="AH194" s="3"/>
      <c r="AI194" s="3">
        <v>0</v>
      </c>
      <c r="AJ194" t="s">
        <v>14</v>
      </c>
      <c r="AK194" s="3"/>
      <c r="AL194" s="3"/>
      <c r="AM194" s="3">
        <v>0</v>
      </c>
      <c r="AN194" t="s">
        <v>14</v>
      </c>
      <c r="AO194" s="3"/>
      <c r="AP194" s="3"/>
      <c r="AQ194" s="3">
        <v>0</v>
      </c>
      <c r="AR194" t="s">
        <v>14</v>
      </c>
      <c r="AS194" s="3"/>
      <c r="AT194" s="3"/>
      <c r="AU194" s="3">
        <v>0</v>
      </c>
      <c r="AV194" t="s">
        <v>14</v>
      </c>
      <c r="AW194" s="3"/>
      <c r="AX194" s="3"/>
      <c r="AY194" s="3">
        <v>0</v>
      </c>
      <c r="AZ194" t="s">
        <v>14</v>
      </c>
      <c r="BA194" s="3"/>
      <c r="BB194" s="3"/>
    </row>
    <row r="195" spans="1:54" x14ac:dyDescent="0.25">
      <c r="A195" t="s">
        <v>16</v>
      </c>
      <c r="B195" s="22" t="s">
        <v>11</v>
      </c>
      <c r="C195" s="3">
        <v>0.39534614297992304</v>
      </c>
      <c r="D195" t="s">
        <v>13</v>
      </c>
      <c r="E195" s="3">
        <v>0.18351244645172773</v>
      </c>
      <c r="F195" s="3">
        <v>3.1214398234720164E-2</v>
      </c>
      <c r="G195" s="3">
        <v>0.77216617295811496</v>
      </c>
      <c r="H195" t="s">
        <v>42</v>
      </c>
      <c r="I195" s="3">
        <v>0.44060845168446006</v>
      </c>
      <c r="J195" s="3">
        <v>7.9687923914812497E-2</v>
      </c>
      <c r="K195" s="3">
        <v>0</v>
      </c>
      <c r="L195" t="s">
        <v>14</v>
      </c>
      <c r="M195" s="3"/>
      <c r="N195" s="3"/>
      <c r="O195" s="3">
        <v>0</v>
      </c>
      <c r="P195" t="s">
        <v>14</v>
      </c>
      <c r="Q195" s="3"/>
      <c r="R195" s="3"/>
      <c r="S195" s="3">
        <v>0</v>
      </c>
      <c r="T195" t="s">
        <v>14</v>
      </c>
      <c r="U195" s="3"/>
      <c r="V195" s="3"/>
      <c r="W195" s="3">
        <v>0</v>
      </c>
      <c r="X195" t="s">
        <v>14</v>
      </c>
      <c r="Y195" s="3"/>
      <c r="Z195" s="3"/>
      <c r="AA195" s="3">
        <v>0</v>
      </c>
      <c r="AB195" t="s">
        <v>14</v>
      </c>
      <c r="AC195" s="3"/>
      <c r="AD195" s="3"/>
      <c r="AE195" s="3">
        <v>0</v>
      </c>
      <c r="AF195" t="s">
        <v>14</v>
      </c>
      <c r="AG195" s="3"/>
      <c r="AH195" s="3"/>
      <c r="AI195" s="3">
        <v>0</v>
      </c>
      <c r="AJ195" t="s">
        <v>14</v>
      </c>
      <c r="AK195" s="3"/>
      <c r="AL195" s="3"/>
      <c r="AM195" s="3">
        <v>0</v>
      </c>
      <c r="AN195" t="s">
        <v>14</v>
      </c>
      <c r="AO195" s="3"/>
      <c r="AP195" s="3"/>
      <c r="AQ195" s="3">
        <v>0</v>
      </c>
      <c r="AR195" t="s">
        <v>14</v>
      </c>
      <c r="AS195" s="3"/>
      <c r="AT195" s="3"/>
      <c r="AU195" s="3">
        <v>0</v>
      </c>
      <c r="AV195" t="s">
        <v>14</v>
      </c>
      <c r="AW195" s="3"/>
      <c r="AX195" s="3"/>
      <c r="AY195" s="3">
        <v>0</v>
      </c>
      <c r="AZ195" t="s">
        <v>14</v>
      </c>
      <c r="BA195" s="3"/>
      <c r="BB195" s="3"/>
    </row>
    <row r="196" spans="1:54" x14ac:dyDescent="0.25">
      <c r="A196" t="s">
        <v>17</v>
      </c>
      <c r="B196" s="22" t="s">
        <v>11</v>
      </c>
      <c r="C196" s="3">
        <v>0.67078587536521161</v>
      </c>
      <c r="D196" t="s">
        <v>12</v>
      </c>
      <c r="E196" s="3">
        <v>0.18509980084170963</v>
      </c>
      <c r="F196" s="3">
        <v>2.9017742480563768E-4</v>
      </c>
      <c r="G196" s="3">
        <v>0.53353033142516204</v>
      </c>
      <c r="H196" t="s">
        <v>14</v>
      </c>
      <c r="I196" s="3">
        <v>0.55090808859990414</v>
      </c>
      <c r="J196" s="3">
        <v>0.33281660406526647</v>
      </c>
      <c r="K196" s="3">
        <v>0</v>
      </c>
      <c r="L196" t="s">
        <v>14</v>
      </c>
      <c r="M196" s="3"/>
      <c r="N196" s="3"/>
      <c r="O196" s="3">
        <v>0</v>
      </c>
      <c r="P196" t="s">
        <v>14</v>
      </c>
      <c r="Q196" s="3"/>
      <c r="R196" s="3"/>
      <c r="S196" s="3">
        <v>0</v>
      </c>
      <c r="T196" t="s">
        <v>14</v>
      </c>
      <c r="U196" s="3"/>
      <c r="V196" s="3"/>
      <c r="W196" s="3">
        <v>0</v>
      </c>
      <c r="X196" t="s">
        <v>14</v>
      </c>
      <c r="Y196" s="3"/>
      <c r="Z196" s="3"/>
      <c r="AA196" s="3">
        <v>0</v>
      </c>
      <c r="AB196" t="s">
        <v>14</v>
      </c>
      <c r="AC196" s="3"/>
      <c r="AD196" s="3"/>
      <c r="AE196" s="3">
        <v>0</v>
      </c>
      <c r="AF196" t="s">
        <v>14</v>
      </c>
      <c r="AG196" s="3"/>
      <c r="AH196" s="3"/>
      <c r="AI196" s="3">
        <v>0</v>
      </c>
      <c r="AJ196" t="s">
        <v>14</v>
      </c>
      <c r="AK196" s="3"/>
      <c r="AL196" s="3"/>
      <c r="AM196" s="3">
        <v>0</v>
      </c>
      <c r="AN196" t="s">
        <v>14</v>
      </c>
      <c r="AO196" s="3"/>
      <c r="AP196" s="3"/>
      <c r="AQ196" s="3">
        <v>0</v>
      </c>
      <c r="AR196" t="s">
        <v>14</v>
      </c>
      <c r="AS196" s="3"/>
      <c r="AT196" s="3"/>
      <c r="AU196" s="3">
        <v>0</v>
      </c>
      <c r="AV196" t="s">
        <v>14</v>
      </c>
      <c r="AW196" s="3"/>
      <c r="AX196" s="3"/>
      <c r="AY196" s="3">
        <v>0</v>
      </c>
      <c r="AZ196" t="s">
        <v>14</v>
      </c>
      <c r="BA196" s="3"/>
      <c r="BB196" s="3"/>
    </row>
    <row r="197" spans="1:54" x14ac:dyDescent="0.25">
      <c r="A197" t="s">
        <v>18</v>
      </c>
      <c r="B197" s="22" t="s">
        <v>11</v>
      </c>
      <c r="C197" s="3">
        <v>-0.31793909394427244</v>
      </c>
      <c r="D197" t="s">
        <v>14</v>
      </c>
      <c r="E197" s="3">
        <v>0.23574246833821391</v>
      </c>
      <c r="F197" s="3">
        <v>0.17744257782477302</v>
      </c>
      <c r="G197" s="3">
        <v>1.8386801515672828</v>
      </c>
      <c r="H197" t="s">
        <v>12</v>
      </c>
      <c r="I197" s="3">
        <v>0.35254282119075797</v>
      </c>
      <c r="J197" s="3">
        <v>1.8334150997389997E-7</v>
      </c>
      <c r="K197" s="3">
        <v>0</v>
      </c>
      <c r="L197" t="s">
        <v>14</v>
      </c>
      <c r="M197" s="3"/>
      <c r="N197" s="3"/>
      <c r="O197" s="3">
        <v>0</v>
      </c>
      <c r="P197" t="s">
        <v>14</v>
      </c>
      <c r="Q197" s="3"/>
      <c r="R197" s="3"/>
      <c r="S197" s="3">
        <v>0</v>
      </c>
      <c r="T197" t="s">
        <v>14</v>
      </c>
      <c r="U197" s="3"/>
      <c r="V197" s="3"/>
      <c r="W197" s="3">
        <v>0</v>
      </c>
      <c r="X197" t="s">
        <v>14</v>
      </c>
      <c r="Y197" s="3"/>
      <c r="Z197" s="3"/>
      <c r="AA197" s="3">
        <v>0</v>
      </c>
      <c r="AB197" t="s">
        <v>14</v>
      </c>
      <c r="AC197" s="3"/>
      <c r="AD197" s="3"/>
      <c r="AE197" s="3">
        <v>0</v>
      </c>
      <c r="AF197" t="s">
        <v>14</v>
      </c>
      <c r="AG197" s="3"/>
      <c r="AH197" s="3"/>
      <c r="AI197" s="3">
        <v>0</v>
      </c>
      <c r="AJ197" t="s">
        <v>14</v>
      </c>
      <c r="AK197" s="3"/>
      <c r="AL197" s="3"/>
      <c r="AM197" s="3">
        <v>0</v>
      </c>
      <c r="AN197" t="s">
        <v>14</v>
      </c>
      <c r="AO197" s="3"/>
      <c r="AP197" s="3"/>
      <c r="AQ197" s="3">
        <v>0</v>
      </c>
      <c r="AR197" t="s">
        <v>14</v>
      </c>
      <c r="AS197" s="3"/>
      <c r="AT197" s="3"/>
      <c r="AU197" s="3">
        <v>0</v>
      </c>
      <c r="AV197" t="s">
        <v>14</v>
      </c>
      <c r="AW197" s="3"/>
      <c r="AX197" s="3"/>
      <c r="AY197" s="3">
        <v>0</v>
      </c>
      <c r="AZ197" t="s">
        <v>14</v>
      </c>
      <c r="BA197" s="3"/>
      <c r="BB197" s="3"/>
    </row>
    <row r="198" spans="1:54" x14ac:dyDescent="0.25">
      <c r="A198" t="s">
        <v>19</v>
      </c>
      <c r="B198" s="22" t="s">
        <v>20</v>
      </c>
      <c r="C198" s="3">
        <v>1.7632125318836005</v>
      </c>
      <c r="D198" t="s">
        <v>12</v>
      </c>
      <c r="E198" s="3">
        <v>0.11245860676251049</v>
      </c>
      <c r="F198" s="3">
        <v>0</v>
      </c>
      <c r="G198" s="3">
        <v>0.78890127850800262</v>
      </c>
      <c r="H198" t="s">
        <v>12</v>
      </c>
      <c r="I198" s="3">
        <v>5.2980765526322943E-2</v>
      </c>
      <c r="J198" s="3">
        <v>0</v>
      </c>
      <c r="K198" s="3">
        <v>0</v>
      </c>
      <c r="L198" t="s">
        <v>14</v>
      </c>
      <c r="M198" s="3"/>
      <c r="N198" s="3"/>
      <c r="O198" s="3">
        <v>0</v>
      </c>
      <c r="P198" t="s">
        <v>14</v>
      </c>
      <c r="Q198" s="3"/>
      <c r="R198" s="3"/>
      <c r="S198" s="3">
        <v>0</v>
      </c>
      <c r="T198" t="s">
        <v>14</v>
      </c>
      <c r="U198" s="3"/>
      <c r="V198" s="3"/>
      <c r="W198" s="3">
        <v>0</v>
      </c>
      <c r="X198" t="s">
        <v>14</v>
      </c>
      <c r="Y198" s="3"/>
      <c r="Z198" s="3"/>
      <c r="AA198" s="3">
        <v>0</v>
      </c>
      <c r="AB198" t="s">
        <v>14</v>
      </c>
      <c r="AC198" s="3"/>
      <c r="AD198" s="3"/>
      <c r="AE198" s="3">
        <v>0</v>
      </c>
      <c r="AF198" t="s">
        <v>14</v>
      </c>
      <c r="AG198" s="3"/>
      <c r="AH198" s="3"/>
      <c r="AI198" s="3">
        <v>0</v>
      </c>
      <c r="AJ198" t="s">
        <v>14</v>
      </c>
      <c r="AK198" s="3"/>
      <c r="AL198" s="3"/>
      <c r="AM198" s="3">
        <v>0</v>
      </c>
      <c r="AN198" t="s">
        <v>14</v>
      </c>
      <c r="AO198" s="3"/>
      <c r="AP198" s="3"/>
      <c r="AQ198" s="3">
        <v>0</v>
      </c>
      <c r="AR198" t="s">
        <v>14</v>
      </c>
      <c r="AS198" s="3"/>
      <c r="AT198" s="3"/>
      <c r="AU198" s="3">
        <v>0</v>
      </c>
      <c r="AV198" t="s">
        <v>14</v>
      </c>
      <c r="AW198" s="3"/>
      <c r="AX198" s="3"/>
      <c r="AY198" s="3">
        <v>0</v>
      </c>
      <c r="AZ198" t="s">
        <v>14</v>
      </c>
      <c r="BA198" s="3"/>
      <c r="BB198" s="3"/>
    </row>
    <row r="199" spans="1:54" x14ac:dyDescent="0.25">
      <c r="B199" s="22"/>
      <c r="C199" s="3" t="s">
        <v>21</v>
      </c>
      <c r="E199" s="3"/>
      <c r="F199" s="3"/>
      <c r="G199" s="3"/>
      <c r="I199" s="3"/>
      <c r="J199" s="3"/>
      <c r="K199" s="3"/>
      <c r="M199" s="3"/>
      <c r="N199" s="3"/>
      <c r="O199" s="3"/>
      <c r="Q199" s="3"/>
      <c r="R199" s="3"/>
      <c r="S199" s="3"/>
      <c r="U199" s="3"/>
      <c r="V199" s="3"/>
      <c r="W199" s="3"/>
      <c r="Y199" s="3"/>
      <c r="Z199" s="3"/>
      <c r="AA199" s="3"/>
      <c r="AC199" s="3"/>
      <c r="AD199" s="3"/>
      <c r="AE199" s="3"/>
      <c r="AG199" s="3"/>
      <c r="AH199" s="3"/>
      <c r="AI199" s="3"/>
      <c r="AK199" s="3"/>
      <c r="AL199" s="3"/>
      <c r="AM199" s="3"/>
      <c r="AO199" s="3"/>
      <c r="AP199" s="3"/>
      <c r="AQ199" s="3"/>
      <c r="AS199" s="3"/>
      <c r="AT199" s="3"/>
      <c r="AU199" s="3"/>
      <c r="AW199" s="3"/>
      <c r="AX199" s="3"/>
      <c r="AY199" s="3"/>
      <c r="BA199" s="3"/>
      <c r="BB199" s="3"/>
    </row>
    <row r="200" spans="1:54" x14ac:dyDescent="0.25">
      <c r="A200" s="2" t="s">
        <v>4</v>
      </c>
      <c r="B200" s="22"/>
      <c r="C200" s="28" t="s">
        <v>6</v>
      </c>
      <c r="D200" s="22" t="s">
        <v>7</v>
      </c>
      <c r="E200" s="28" t="s">
        <v>8</v>
      </c>
      <c r="F200" s="28" t="s">
        <v>9</v>
      </c>
      <c r="G200" s="28"/>
      <c r="H200" s="22"/>
      <c r="I200" s="28"/>
      <c r="J200" s="28"/>
      <c r="K200" s="28"/>
      <c r="L200" s="22"/>
      <c r="M200" s="28"/>
      <c r="N200" s="28"/>
      <c r="O200" s="28"/>
      <c r="P200" s="22"/>
      <c r="Q200" s="28"/>
      <c r="R200" s="28"/>
      <c r="S200" s="28"/>
      <c r="T200" s="22"/>
      <c r="U200" s="28"/>
      <c r="V200" s="28"/>
      <c r="W200" s="28"/>
      <c r="X200" s="22"/>
      <c r="Y200" s="28"/>
      <c r="Z200" s="28"/>
      <c r="AA200" s="28"/>
      <c r="AB200" s="22"/>
      <c r="AC200" s="28"/>
      <c r="AD200" s="28"/>
      <c r="AE200" s="28"/>
      <c r="AF200" s="22"/>
      <c r="AG200" s="28"/>
      <c r="AH200" s="28"/>
      <c r="AI200" s="28"/>
      <c r="AJ200" s="22"/>
      <c r="AK200" s="28"/>
      <c r="AL200" s="28"/>
      <c r="AM200" s="28"/>
      <c r="AN200" s="22"/>
      <c r="AO200" s="28"/>
      <c r="AP200" s="28"/>
      <c r="AQ200" s="28"/>
      <c r="AR200" s="22"/>
      <c r="AS200" s="28"/>
      <c r="AT200" s="28"/>
      <c r="AU200" s="28"/>
      <c r="AV200" s="22"/>
      <c r="AW200" s="28"/>
      <c r="AX200" s="28"/>
      <c r="AY200" s="28"/>
      <c r="AZ200" s="22"/>
      <c r="BA200" s="28"/>
      <c r="BB200" s="28"/>
    </row>
    <row r="201" spans="1:54" x14ac:dyDescent="0.25">
      <c r="A201" t="s">
        <v>22</v>
      </c>
      <c r="B201" s="22"/>
      <c r="C201" s="3">
        <v>-0.43040360652632781</v>
      </c>
      <c r="D201" t="s">
        <v>12</v>
      </c>
      <c r="E201" s="3">
        <v>2.1352232847597831E-2</v>
      </c>
      <c r="F201" s="3">
        <v>0</v>
      </c>
      <c r="G201" s="3"/>
      <c r="I201" s="3"/>
      <c r="J201" s="3"/>
      <c r="K201" s="3"/>
      <c r="M201" s="3"/>
      <c r="N201" s="3"/>
      <c r="O201" s="3"/>
      <c r="Q201" s="3"/>
      <c r="R201" s="3"/>
      <c r="S201" s="3"/>
      <c r="U201" s="3"/>
      <c r="V201" s="3"/>
      <c r="W201" s="3"/>
      <c r="Y201" s="3"/>
      <c r="Z201" s="3"/>
      <c r="AA201" s="3"/>
      <c r="AC201" s="3"/>
      <c r="AD201" s="3"/>
      <c r="AE201" s="3"/>
      <c r="AG201" s="3"/>
      <c r="AH201" s="3"/>
      <c r="AI201" s="3"/>
      <c r="AK201" s="3"/>
      <c r="AL201" s="3"/>
      <c r="AM201" s="3"/>
      <c r="AO201" s="3"/>
      <c r="AP201" s="3"/>
      <c r="AQ201" s="3"/>
      <c r="AS201" s="3"/>
      <c r="AT201" s="3"/>
      <c r="AU201" s="3"/>
      <c r="AW201" s="3"/>
      <c r="AX201" s="3"/>
      <c r="AY201" s="3"/>
      <c r="BA201" s="3"/>
      <c r="BB201" s="3"/>
    </row>
    <row r="202" spans="1:54" x14ac:dyDescent="0.25">
      <c r="B202" s="22"/>
      <c r="C202" s="3"/>
      <c r="E202" s="3"/>
      <c r="F202" s="3"/>
      <c r="G202" s="3"/>
      <c r="I202" s="3"/>
      <c r="J202" s="3"/>
      <c r="K202" s="3"/>
      <c r="M202" s="3"/>
      <c r="N202" s="3"/>
      <c r="O202" s="3"/>
      <c r="Q202" s="3"/>
      <c r="R202" s="3"/>
      <c r="S202" s="3"/>
      <c r="U202" s="3"/>
      <c r="V202" s="3"/>
      <c r="W202" s="3"/>
      <c r="Y202" s="3"/>
      <c r="Z202" s="3"/>
      <c r="AA202" s="3"/>
      <c r="AC202" s="3"/>
      <c r="AD202" s="3"/>
      <c r="AE202" s="3"/>
      <c r="AG202" s="3"/>
      <c r="AH202" s="3"/>
      <c r="AI202" s="3"/>
      <c r="AK202" s="3"/>
      <c r="AL202" s="3"/>
      <c r="AM202" s="3"/>
      <c r="AO202" s="3"/>
      <c r="AP202" s="3"/>
      <c r="AQ202" s="3"/>
      <c r="AS202" s="3"/>
      <c r="AT202" s="3"/>
      <c r="AU202" s="3"/>
      <c r="AW202" s="3"/>
      <c r="AX202" s="3"/>
      <c r="AY202" s="3"/>
      <c r="BA202" s="3"/>
      <c r="BB202" s="3"/>
    </row>
    <row r="203" spans="1:54" x14ac:dyDescent="0.25">
      <c r="A203" t="s">
        <v>23</v>
      </c>
      <c r="B203" s="17"/>
      <c r="C203" s="3"/>
      <c r="E203" s="3"/>
      <c r="F203" s="3"/>
      <c r="G203" s="3"/>
      <c r="I203" s="3"/>
      <c r="J203" s="3"/>
      <c r="K203" s="3"/>
      <c r="M203" s="3"/>
      <c r="N203" s="3"/>
      <c r="O203" s="3"/>
      <c r="Q203" s="3"/>
      <c r="R203" s="3"/>
      <c r="S203" s="3"/>
      <c r="U203" s="3"/>
      <c r="V203" s="3"/>
      <c r="W203" s="3"/>
      <c r="Y203" s="3"/>
      <c r="Z203" s="3"/>
      <c r="AA203" s="3"/>
      <c r="AC203" s="3"/>
      <c r="AD203" s="3"/>
      <c r="AE203" s="3"/>
      <c r="AG203" s="3"/>
      <c r="AH203" s="3"/>
      <c r="AI203" s="3"/>
      <c r="AK203" s="3"/>
      <c r="AL203" s="3"/>
      <c r="AM203" s="3"/>
      <c r="AO203" s="3"/>
      <c r="AP203" s="3"/>
      <c r="AQ203" s="3"/>
      <c r="AS203" s="3"/>
      <c r="AT203" s="3"/>
      <c r="AU203" s="3"/>
      <c r="AW203" s="3"/>
      <c r="AX203" s="3"/>
      <c r="AY203" s="3"/>
      <c r="BA203" s="3"/>
      <c r="BB203" s="3"/>
    </row>
    <row r="204" spans="1:54" x14ac:dyDescent="0.25">
      <c r="A204" t="s">
        <v>24</v>
      </c>
      <c r="B204" s="46">
        <v>-2132.7419874505754</v>
      </c>
      <c r="C204" s="47"/>
      <c r="E204" s="3"/>
      <c r="F204" s="3"/>
      <c r="G204" s="3"/>
      <c r="I204" s="3"/>
      <c r="J204" s="3"/>
      <c r="K204" s="3"/>
      <c r="M204" s="3"/>
      <c r="N204" s="3"/>
      <c r="O204" s="3"/>
      <c r="Q204" s="3"/>
      <c r="R204" s="3"/>
      <c r="S204" s="3"/>
      <c r="U204" s="3"/>
      <c r="V204" s="3"/>
      <c r="W204" s="3"/>
      <c r="Y204" s="3"/>
      <c r="Z204" s="3"/>
      <c r="AA204" s="3"/>
      <c r="AC204" s="3"/>
      <c r="AD204" s="3"/>
      <c r="AE204" s="3"/>
      <c r="AG204" s="3"/>
      <c r="AH204" s="3"/>
      <c r="AI204" s="3"/>
      <c r="AK204" s="3"/>
      <c r="AL204" s="3"/>
      <c r="AM204" s="3"/>
      <c r="AO204" s="3"/>
      <c r="AP204" s="3"/>
      <c r="AQ204" s="3"/>
      <c r="AS204" s="3"/>
      <c r="AT204" s="3"/>
      <c r="AU204" s="3"/>
      <c r="AW204" s="3"/>
      <c r="AX204" s="3"/>
      <c r="AY204" s="3"/>
      <c r="BA204" s="3"/>
      <c r="BB204" s="3"/>
    </row>
    <row r="205" spans="1:54" x14ac:dyDescent="0.25">
      <c r="A205" t="s">
        <v>25</v>
      </c>
      <c r="B205" s="46">
        <v>-3907.2678853923703</v>
      </c>
      <c r="C205" s="47"/>
      <c r="E205" s="3"/>
      <c r="F205" s="3"/>
      <c r="G205" s="3"/>
      <c r="I205" s="3"/>
      <c r="J205" s="3"/>
      <c r="K205" s="3"/>
      <c r="M205" s="3"/>
      <c r="N205" s="3"/>
      <c r="O205" s="3"/>
      <c r="Q205" s="3"/>
      <c r="R205" s="3"/>
      <c r="S205" s="3"/>
      <c r="U205" s="3"/>
      <c r="V205" s="3"/>
      <c r="W205" s="3"/>
      <c r="Y205" s="3"/>
      <c r="Z205" s="3"/>
      <c r="AA205" s="3"/>
      <c r="AC205" s="3"/>
      <c r="AD205" s="3"/>
      <c r="AE205" s="3"/>
      <c r="AG205" s="3"/>
      <c r="AH205" s="3"/>
      <c r="AI205" s="3"/>
      <c r="AK205" s="3"/>
      <c r="AL205" s="3"/>
      <c r="AM205" s="3"/>
      <c r="AO205" s="3"/>
      <c r="AP205" s="3"/>
      <c r="AQ205" s="3"/>
      <c r="AS205" s="3"/>
      <c r="AT205" s="3"/>
      <c r="AU205" s="3"/>
      <c r="AW205" s="3"/>
      <c r="AX205" s="3"/>
      <c r="AY205" s="3"/>
      <c r="BA205" s="3"/>
      <c r="BB205" s="3"/>
    </row>
    <row r="206" spans="1:54" x14ac:dyDescent="0.25">
      <c r="A206" t="s">
        <v>26</v>
      </c>
      <c r="B206" s="42">
        <v>0.45416028539430331</v>
      </c>
      <c r="C206" s="43"/>
      <c r="E206" s="3"/>
      <c r="F206" s="3"/>
      <c r="G206" s="3"/>
      <c r="I206" s="3"/>
      <c r="J206" s="3"/>
      <c r="K206" s="3"/>
      <c r="M206" s="3"/>
      <c r="N206" s="3"/>
      <c r="O206" s="3"/>
      <c r="Q206" s="3"/>
      <c r="R206" s="3"/>
      <c r="S206" s="3"/>
      <c r="U206" s="3"/>
      <c r="V206" s="3"/>
      <c r="W206" s="3"/>
      <c r="Y206" s="3"/>
      <c r="Z206" s="3"/>
      <c r="AA206" s="3"/>
      <c r="AC206" s="3"/>
      <c r="AD206" s="3"/>
      <c r="AE206" s="3"/>
      <c r="AG206" s="3"/>
      <c r="AH206" s="3"/>
      <c r="AI206" s="3"/>
      <c r="AK206" s="3"/>
      <c r="AL206" s="3"/>
      <c r="AM206" s="3"/>
      <c r="AO206" s="3"/>
      <c r="AP206" s="3"/>
      <c r="AQ206" s="3"/>
      <c r="AS206" s="3"/>
      <c r="AT206" s="3"/>
      <c r="AU206" s="3"/>
      <c r="AW206" s="3"/>
      <c r="AX206" s="3"/>
      <c r="AY206" s="3"/>
      <c r="BA206" s="3"/>
      <c r="BB206" s="3"/>
    </row>
    <row r="207" spans="1:54" x14ac:dyDescent="0.25">
      <c r="A207" t="s">
        <v>27</v>
      </c>
      <c r="B207" s="42">
        <v>0.57447463637213925</v>
      </c>
      <c r="C207" s="43"/>
      <c r="E207" s="3"/>
      <c r="F207" s="3"/>
      <c r="G207" s="3"/>
      <c r="I207" s="3"/>
      <c r="J207" s="3"/>
      <c r="K207" s="3"/>
      <c r="M207" s="3"/>
      <c r="N207" s="3"/>
      <c r="O207" s="3"/>
      <c r="Q207" s="3"/>
      <c r="R207" s="3"/>
      <c r="S207" s="3"/>
      <c r="U207" s="3"/>
      <c r="V207" s="3"/>
      <c r="W207" s="3"/>
      <c r="Y207" s="3"/>
      <c r="Z207" s="3"/>
      <c r="AA207" s="3"/>
      <c r="AC207" s="3"/>
      <c r="AD207" s="3"/>
      <c r="AE207" s="3"/>
      <c r="AG207" s="3"/>
      <c r="AH207" s="3"/>
      <c r="AI207" s="3"/>
      <c r="AK207" s="3"/>
      <c r="AL207" s="3"/>
      <c r="AM207" s="3"/>
      <c r="AO207" s="3"/>
      <c r="AP207" s="3"/>
      <c r="AQ207" s="3"/>
      <c r="AS207" s="3"/>
      <c r="AT207" s="3"/>
      <c r="AU207" s="3"/>
      <c r="AW207" s="3"/>
      <c r="AX207" s="3"/>
      <c r="AY207" s="3"/>
      <c r="BA207" s="3"/>
      <c r="BB207" s="3"/>
    </row>
    <row r="208" spans="1:54" x14ac:dyDescent="0.25">
      <c r="A208" t="s">
        <v>77</v>
      </c>
      <c r="B208" s="42">
        <v>1.2252624999722177</v>
      </c>
      <c r="C208" s="43"/>
      <c r="E208" s="3"/>
      <c r="F208" s="3"/>
      <c r="G208" s="3"/>
      <c r="I208" s="3"/>
      <c r="J208" s="3"/>
      <c r="K208" s="3"/>
      <c r="M208" s="3"/>
      <c r="N208" s="3"/>
      <c r="O208" s="3"/>
      <c r="Q208" s="3"/>
      <c r="R208" s="3"/>
      <c r="S208" s="3"/>
      <c r="U208" s="3"/>
      <c r="V208" s="3"/>
      <c r="W208" s="3"/>
      <c r="Y208" s="3"/>
      <c r="Z208" s="3"/>
      <c r="AA208" s="3"/>
      <c r="AC208" s="3"/>
      <c r="AD208" s="3"/>
      <c r="AE208" s="3"/>
      <c r="AG208" s="3"/>
      <c r="AH208" s="3"/>
      <c r="AI208" s="3"/>
      <c r="AK208" s="3"/>
      <c r="AL208" s="3"/>
      <c r="AM208" s="3"/>
      <c r="AO208" s="3"/>
      <c r="AP208" s="3"/>
      <c r="AQ208" s="3"/>
      <c r="AS208" s="3"/>
      <c r="AT208" s="3"/>
      <c r="AU208" s="3"/>
      <c r="AW208" s="3"/>
      <c r="AX208" s="3"/>
      <c r="AY208" s="3"/>
      <c r="BA208" s="3"/>
      <c r="BB208" s="3"/>
    </row>
    <row r="209" spans="1:54" x14ac:dyDescent="0.25">
      <c r="A209" t="s">
        <v>78</v>
      </c>
      <c r="B209" s="42">
        <v>1.306858012003306</v>
      </c>
      <c r="C209" s="43"/>
      <c r="E209" s="3"/>
      <c r="F209" s="3"/>
      <c r="G209" s="3"/>
      <c r="I209" s="3"/>
      <c r="J209" s="3"/>
      <c r="K209" s="3"/>
      <c r="M209" s="3"/>
      <c r="N209" s="3"/>
      <c r="O209" s="3"/>
      <c r="Q209" s="3"/>
      <c r="R209" s="3"/>
      <c r="S209" s="3"/>
      <c r="U209" s="3"/>
      <c r="V209" s="3"/>
      <c r="W209" s="3"/>
      <c r="Y209" s="3"/>
      <c r="Z209" s="3"/>
      <c r="AA209" s="3"/>
      <c r="AC209" s="3"/>
      <c r="AD209" s="3"/>
      <c r="AE209" s="3"/>
      <c r="AG209" s="3"/>
      <c r="AH209" s="3"/>
      <c r="AI209" s="3"/>
      <c r="AK209" s="3"/>
      <c r="AL209" s="3"/>
      <c r="AM209" s="3"/>
      <c r="AO209" s="3"/>
      <c r="AP209" s="3"/>
      <c r="AQ209" s="3"/>
      <c r="AS209" s="3"/>
      <c r="AT209" s="3"/>
      <c r="AU209" s="3"/>
      <c r="AW209" s="3"/>
      <c r="AX209" s="3"/>
      <c r="AY209" s="3"/>
      <c r="BA209" s="3"/>
      <c r="BB209" s="3"/>
    </row>
    <row r="210" spans="1:54" x14ac:dyDescent="0.25">
      <c r="A210" s="18" t="s">
        <v>39</v>
      </c>
      <c r="B210" s="44">
        <v>3558</v>
      </c>
      <c r="C210" s="45"/>
      <c r="E210" s="3"/>
      <c r="F210" s="3"/>
      <c r="G210" s="3"/>
      <c r="I210" s="3"/>
      <c r="J210" s="3"/>
      <c r="K210" s="3"/>
      <c r="M210" s="3"/>
      <c r="N210" s="3"/>
      <c r="O210" s="3"/>
      <c r="Q210" s="3"/>
      <c r="R210" s="3"/>
      <c r="S210" s="3"/>
      <c r="U210" s="3"/>
      <c r="V210" s="3"/>
      <c r="W210" s="3"/>
      <c r="Y210" s="3"/>
      <c r="Z210" s="3"/>
      <c r="AA210" s="3"/>
      <c r="AC210" s="3"/>
      <c r="AD210" s="3"/>
      <c r="AE210" s="3"/>
      <c r="AG210" s="3"/>
      <c r="AH210" s="3"/>
      <c r="AI210" s="3"/>
      <c r="AK210" s="3"/>
      <c r="AL210" s="3"/>
      <c r="AM210" s="3"/>
      <c r="AO210" s="3"/>
      <c r="AP210" s="3"/>
      <c r="AQ210" s="3"/>
      <c r="AS210" s="3"/>
      <c r="AT210" s="3"/>
      <c r="AU210" s="3"/>
      <c r="AW210" s="3"/>
      <c r="AX210" s="3"/>
      <c r="AY210" s="3"/>
      <c r="BA210" s="3"/>
      <c r="BB210" s="3"/>
    </row>
    <row r="211" spans="1:54" x14ac:dyDescent="0.25">
      <c r="A211" s="18" t="s">
        <v>41</v>
      </c>
      <c r="B211" s="44">
        <v>593</v>
      </c>
      <c r="C211" s="45"/>
      <c r="E211" s="3"/>
      <c r="F211" s="3"/>
      <c r="G211" s="3"/>
      <c r="I211" s="3"/>
      <c r="J211" s="3"/>
      <c r="K211" s="3"/>
      <c r="M211" s="3"/>
      <c r="N211" s="3"/>
      <c r="O211" s="3"/>
      <c r="Q211" s="3"/>
      <c r="R211" s="3"/>
      <c r="S211" s="3"/>
      <c r="U211" s="3"/>
      <c r="V211" s="3"/>
      <c r="W211" s="3"/>
      <c r="Y211" s="3"/>
      <c r="Z211" s="3"/>
      <c r="AA211" s="3"/>
      <c r="AC211" s="3"/>
      <c r="AD211" s="3"/>
      <c r="AE211" s="3"/>
      <c r="AG211" s="3"/>
      <c r="AH211" s="3"/>
      <c r="AI211" s="3"/>
      <c r="AK211" s="3"/>
      <c r="AL211" s="3"/>
      <c r="AM211" s="3"/>
      <c r="AO211" s="3"/>
      <c r="AP211" s="3"/>
      <c r="AQ211" s="3"/>
      <c r="AS211" s="3"/>
      <c r="AT211" s="3"/>
      <c r="AU211" s="3"/>
      <c r="AW211" s="3"/>
      <c r="AX211" s="3"/>
      <c r="AY211" s="3"/>
      <c r="BA211" s="3"/>
      <c r="BB211" s="3"/>
    </row>
    <row r="212" spans="1:54" x14ac:dyDescent="0.25">
      <c r="A212" s="18" t="s">
        <v>40</v>
      </c>
      <c r="B212" s="44">
        <v>47</v>
      </c>
      <c r="C212" s="45"/>
      <c r="E212" s="3"/>
      <c r="F212" s="3"/>
      <c r="G212" s="3"/>
      <c r="I212" s="3"/>
      <c r="J212" s="3"/>
      <c r="K212" s="3"/>
      <c r="M212" s="3"/>
      <c r="N212" s="3"/>
      <c r="O212" s="3"/>
      <c r="Q212" s="3"/>
      <c r="R212" s="3"/>
      <c r="S212" s="3"/>
      <c r="U212" s="3"/>
      <c r="V212" s="3"/>
      <c r="W212" s="3"/>
      <c r="Y212" s="3"/>
      <c r="Z212" s="3"/>
      <c r="AA212" s="3"/>
      <c r="AC212" s="3"/>
      <c r="AD212" s="3"/>
      <c r="AE212" s="3"/>
      <c r="AG212" s="3"/>
      <c r="AH212" s="3"/>
      <c r="AI212" s="3"/>
      <c r="AK212" s="3"/>
      <c r="AL212" s="3"/>
      <c r="AM212" s="3"/>
      <c r="AO212" s="3"/>
      <c r="AP212" s="3"/>
      <c r="AQ212" s="3"/>
      <c r="AS212" s="3"/>
      <c r="AT212" s="3"/>
      <c r="AU212" s="3"/>
      <c r="AW212" s="3"/>
      <c r="AX212" s="3"/>
      <c r="AY212" s="3"/>
      <c r="BA212" s="3"/>
      <c r="BB212" s="3"/>
    </row>
    <row r="213" spans="1:54" x14ac:dyDescent="0.25">
      <c r="B213" s="17"/>
      <c r="C213" s="3"/>
      <c r="E213" s="3"/>
      <c r="F213" s="3"/>
      <c r="G213" s="3"/>
      <c r="I213" s="3"/>
      <c r="J213" s="3"/>
      <c r="K213" s="3"/>
      <c r="M213" s="3"/>
      <c r="N213" s="3"/>
      <c r="O213" s="3"/>
      <c r="Q213" s="3"/>
      <c r="R213" s="3"/>
      <c r="S213" s="3"/>
      <c r="U213" s="3"/>
      <c r="V213" s="3"/>
      <c r="W213" s="3"/>
      <c r="Y213" s="3"/>
      <c r="Z213" s="3"/>
      <c r="AA213" s="3"/>
      <c r="AC213" s="3"/>
      <c r="AD213" s="3"/>
      <c r="AE213" s="3"/>
      <c r="AG213" s="3"/>
      <c r="AH213" s="3"/>
      <c r="AI213" s="3"/>
      <c r="AK213" s="3"/>
      <c r="AL213" s="3"/>
      <c r="AM213" s="3"/>
      <c r="AO213" s="3"/>
      <c r="AP213" s="3"/>
      <c r="AQ213" s="3"/>
      <c r="AS213" s="3"/>
      <c r="AT213" s="3"/>
      <c r="AU213" s="3"/>
      <c r="AW213" s="3"/>
      <c r="AX213" s="3"/>
      <c r="AY213" s="3"/>
      <c r="BA213" s="3"/>
      <c r="BB213" s="3"/>
    </row>
    <row r="214" spans="1:54" x14ac:dyDescent="0.25">
      <c r="A214" t="s">
        <v>29</v>
      </c>
      <c r="B214" s="2" t="s">
        <v>70</v>
      </c>
      <c r="C214" s="3"/>
      <c r="E214" s="3"/>
      <c r="F214" s="3"/>
      <c r="G214" s="3"/>
      <c r="I214" s="3"/>
      <c r="J214" s="3"/>
      <c r="K214" s="3"/>
      <c r="M214" s="3"/>
      <c r="N214" s="3"/>
      <c r="O214" s="3"/>
      <c r="Q214" s="3"/>
      <c r="R214" s="3"/>
      <c r="S214" s="3"/>
      <c r="U214" s="3"/>
      <c r="V214" s="3"/>
      <c r="W214" s="3"/>
      <c r="Y214" s="3"/>
      <c r="Z214" s="3"/>
      <c r="AA214" s="3"/>
      <c r="AC214" s="3"/>
      <c r="AD214" s="3"/>
      <c r="AE214" s="3"/>
      <c r="AG214" s="3"/>
      <c r="AH214" s="3"/>
      <c r="AI214" s="3"/>
      <c r="AK214" s="3"/>
      <c r="AL214" s="3"/>
      <c r="AM214" s="3"/>
      <c r="AO214" s="3"/>
      <c r="AP214" s="3"/>
      <c r="AQ214" s="3"/>
      <c r="AS214" s="3"/>
      <c r="AT214" s="3"/>
      <c r="AU214" s="3"/>
      <c r="AW214" s="3"/>
      <c r="AX214" s="3"/>
      <c r="AY214" s="3"/>
      <c r="BA214" s="3"/>
      <c r="BB214" s="3"/>
    </row>
    <row r="215" spans="1:54" x14ac:dyDescent="0.25">
      <c r="A215" t="s">
        <v>31</v>
      </c>
      <c r="B215" s="2" t="s">
        <v>32</v>
      </c>
      <c r="C215" s="3"/>
      <c r="E215" s="3"/>
      <c r="F215" s="3"/>
      <c r="G215" s="3"/>
      <c r="I215" s="3"/>
      <c r="J215" s="3"/>
      <c r="K215" s="3"/>
      <c r="M215" s="3"/>
      <c r="N215" s="3"/>
      <c r="O215" s="3"/>
      <c r="Q215" s="3"/>
      <c r="R215" s="3"/>
      <c r="S215" s="3"/>
      <c r="U215" s="3"/>
      <c r="V215" s="3"/>
      <c r="W215" s="3"/>
      <c r="Y215" s="3"/>
      <c r="Z215" s="3"/>
      <c r="AA215" s="3"/>
      <c r="AC215" s="3"/>
      <c r="AD215" s="3"/>
      <c r="AE215" s="3"/>
      <c r="AG215" s="3"/>
      <c r="AH215" s="3"/>
      <c r="AI215" s="3"/>
      <c r="AK215" s="3"/>
      <c r="AL215" s="3"/>
      <c r="AM215" s="3"/>
      <c r="AO215" s="3"/>
      <c r="AP215" s="3"/>
      <c r="AQ215" s="3"/>
      <c r="AS215" s="3"/>
      <c r="AT215" s="3"/>
      <c r="AU215" s="3"/>
      <c r="AW215" s="3"/>
      <c r="AX215" s="3"/>
      <c r="AY215" s="3"/>
      <c r="BA215" s="3"/>
      <c r="BB215" s="3"/>
    </row>
    <row r="216" spans="1:54" x14ac:dyDescent="0.25">
      <c r="A216" t="s">
        <v>33</v>
      </c>
      <c r="B216" s="2" t="s">
        <v>34</v>
      </c>
      <c r="C216" s="3"/>
      <c r="E216" s="3"/>
      <c r="F216" s="3"/>
      <c r="G216" s="3"/>
      <c r="I216" s="3"/>
      <c r="J216" s="3"/>
      <c r="K216" s="3"/>
      <c r="M216" s="3"/>
      <c r="N216" s="3"/>
      <c r="O216" s="3"/>
      <c r="Q216" s="3"/>
      <c r="R216" s="3"/>
      <c r="S216" s="3"/>
      <c r="U216" s="3"/>
      <c r="V216" s="3"/>
      <c r="W216" s="3"/>
      <c r="Y216" s="3"/>
      <c r="Z216" s="3"/>
      <c r="AA216" s="3"/>
      <c r="AC216" s="3"/>
      <c r="AD216" s="3"/>
      <c r="AE216" s="3"/>
      <c r="AG216" s="3"/>
      <c r="AH216" s="3"/>
      <c r="AI216" s="3"/>
      <c r="AK216" s="3"/>
      <c r="AL216" s="3"/>
      <c r="AM216" s="3"/>
      <c r="AO216" s="3"/>
      <c r="AP216" s="3"/>
      <c r="AQ216" s="3"/>
      <c r="AS216" s="3"/>
      <c r="AT216" s="3"/>
      <c r="AU216" s="3"/>
      <c r="AW216" s="3"/>
      <c r="AX216" s="3"/>
      <c r="AY216" s="3"/>
      <c r="BA216" s="3"/>
      <c r="BB216" s="3"/>
    </row>
    <row r="217" spans="1:54" x14ac:dyDescent="0.25">
      <c r="A217" t="s">
        <v>35</v>
      </c>
      <c r="B217" s="2" t="s">
        <v>36</v>
      </c>
      <c r="C217" s="3"/>
      <c r="E217" s="3"/>
      <c r="F217" s="3"/>
      <c r="G217" s="3"/>
      <c r="I217" s="3"/>
      <c r="J217" s="3"/>
      <c r="K217" s="3"/>
      <c r="M217" s="3"/>
      <c r="N217" s="3"/>
      <c r="O217" s="3"/>
      <c r="Q217" s="3"/>
      <c r="R217" s="3"/>
      <c r="S217" s="3"/>
      <c r="U217" s="3"/>
      <c r="V217" s="3"/>
      <c r="W217" s="3"/>
      <c r="Y217" s="3"/>
      <c r="Z217" s="3"/>
      <c r="AA217" s="3"/>
      <c r="AC217" s="3"/>
      <c r="AD217" s="3"/>
      <c r="AE217" s="3"/>
      <c r="AG217" s="3"/>
      <c r="AH217" s="3"/>
      <c r="AI217" s="3"/>
      <c r="AK217" s="3"/>
      <c r="AL217" s="3"/>
      <c r="AM217" s="3"/>
      <c r="AO217" s="3"/>
      <c r="AP217" s="3"/>
      <c r="AQ217" s="3"/>
      <c r="AS217" s="3"/>
      <c r="AT217" s="3"/>
      <c r="AU217" s="3"/>
      <c r="AW217" s="3"/>
      <c r="AX217" s="3"/>
      <c r="AY217" s="3"/>
      <c r="BA217" s="3"/>
      <c r="BB217" s="3"/>
    </row>
    <row r="218" spans="1:54" x14ac:dyDescent="0.25">
      <c r="A218" t="s">
        <v>37</v>
      </c>
      <c r="B218" s="2" t="s">
        <v>79</v>
      </c>
      <c r="C218" s="3"/>
      <c r="E218" s="3"/>
      <c r="F218" s="3"/>
      <c r="G218" s="3"/>
      <c r="I218" s="3"/>
      <c r="J218" s="3"/>
      <c r="K218" s="3"/>
      <c r="M218" s="3"/>
      <c r="N218" s="3"/>
      <c r="O218" s="3"/>
      <c r="Q218" s="3"/>
      <c r="R218" s="3"/>
      <c r="S218" s="3"/>
      <c r="U218" s="3"/>
      <c r="V218" s="3"/>
      <c r="W218" s="3"/>
      <c r="Y218" s="3"/>
      <c r="Z218" s="3"/>
      <c r="AA218" s="3"/>
      <c r="AC218" s="3"/>
      <c r="AD218" s="3"/>
      <c r="AE218" s="3"/>
      <c r="AG218" s="3"/>
      <c r="AH218" s="3"/>
      <c r="AI218" s="3"/>
      <c r="AK218" s="3"/>
      <c r="AL218" s="3"/>
      <c r="AM218" s="3"/>
      <c r="AO218" s="3"/>
      <c r="AP218" s="3"/>
      <c r="AQ218" s="3"/>
      <c r="AS218" s="3"/>
      <c r="AT218" s="3"/>
      <c r="AU218" s="3"/>
      <c r="AW218" s="3"/>
      <c r="AX218" s="3"/>
      <c r="AY218" s="3"/>
      <c r="BA218" s="3"/>
      <c r="BB218" s="3"/>
    </row>
    <row r="220" spans="1:54" x14ac:dyDescent="0.25">
      <c r="A220" t="s">
        <v>46</v>
      </c>
      <c r="B220" t="s">
        <v>1</v>
      </c>
      <c r="C220" s="3"/>
      <c r="E220" s="3"/>
      <c r="F220" s="3"/>
      <c r="G220" s="3" t="s">
        <v>28</v>
      </c>
      <c r="I220" s="3"/>
      <c r="J220" s="3"/>
      <c r="K220" s="3"/>
      <c r="M220" s="3"/>
      <c r="N220" s="3"/>
      <c r="O220" s="3"/>
      <c r="Q220" s="3"/>
      <c r="R220" s="3"/>
      <c r="S220" s="3"/>
      <c r="U220" s="3"/>
      <c r="V220" s="3"/>
      <c r="W220" s="3"/>
      <c r="Y220" s="3"/>
      <c r="Z220" s="3"/>
      <c r="AA220" s="3"/>
      <c r="AC220" s="3"/>
      <c r="AD220" s="3"/>
      <c r="AE220" s="3"/>
      <c r="AG220" s="3"/>
      <c r="AH220" s="3"/>
      <c r="AI220" s="3"/>
      <c r="AK220" s="3"/>
      <c r="AL220" s="3"/>
      <c r="AM220" s="3"/>
      <c r="AO220" s="3"/>
      <c r="AP220" s="3"/>
      <c r="AQ220" s="3"/>
      <c r="AS220" s="3"/>
      <c r="AT220" s="3"/>
      <c r="AU220" s="3"/>
      <c r="AW220" s="3"/>
      <c r="AX220" s="3"/>
      <c r="AY220" s="3"/>
      <c r="BA220" s="3"/>
      <c r="BB220" s="3"/>
    </row>
    <row r="221" spans="1:54" x14ac:dyDescent="0.25">
      <c r="B221" s="22"/>
      <c r="C221" s="3"/>
      <c r="E221" s="3"/>
      <c r="F221" s="3"/>
      <c r="G221" s="3"/>
      <c r="I221" s="3"/>
      <c r="J221" s="3"/>
      <c r="K221" s="3" t="s">
        <v>72</v>
      </c>
      <c r="M221" s="3"/>
      <c r="N221" s="3"/>
      <c r="O221" s="3"/>
      <c r="Q221" s="3"/>
      <c r="R221" s="3"/>
      <c r="S221" s="3"/>
      <c r="U221" s="3"/>
      <c r="V221" s="3"/>
      <c r="W221" s="3"/>
      <c r="Y221" s="3"/>
      <c r="Z221" s="3"/>
      <c r="AA221" s="3"/>
      <c r="AC221" s="3"/>
      <c r="AD221" s="3"/>
      <c r="AE221" s="3"/>
      <c r="AG221" s="3"/>
      <c r="AH221" s="3"/>
      <c r="AI221" s="3"/>
      <c r="AK221" s="3"/>
      <c r="AL221" s="3"/>
      <c r="AM221" s="3"/>
      <c r="AO221" s="3"/>
      <c r="AP221" s="3"/>
      <c r="AQ221" s="3"/>
      <c r="AS221" s="3"/>
      <c r="AT221" s="3"/>
      <c r="AU221" s="3"/>
      <c r="AW221" s="3"/>
      <c r="AX221" s="3"/>
      <c r="AY221" s="3"/>
      <c r="BA221" s="3"/>
      <c r="BB221" s="3"/>
    </row>
    <row r="222" spans="1:54" x14ac:dyDescent="0.25">
      <c r="B222" s="22"/>
      <c r="C222" s="3" t="s">
        <v>2</v>
      </c>
      <c r="E222" s="3"/>
      <c r="F222" s="3"/>
      <c r="G222" s="3" t="s">
        <v>3</v>
      </c>
      <c r="I222" s="3"/>
      <c r="J222" s="3"/>
      <c r="K222" s="3" t="s">
        <v>58</v>
      </c>
      <c r="M222" s="3"/>
      <c r="N222" s="3"/>
      <c r="O222" s="3" t="s">
        <v>59</v>
      </c>
      <c r="Q222" s="3"/>
      <c r="R222" s="3"/>
      <c r="S222" s="3" t="s">
        <v>60</v>
      </c>
      <c r="U222" s="3"/>
      <c r="V222" s="3"/>
      <c r="W222" s="3" t="s">
        <v>68</v>
      </c>
      <c r="Y222" s="3"/>
      <c r="Z222" s="3"/>
      <c r="AA222" s="3" t="s">
        <v>61</v>
      </c>
      <c r="AC222" s="3"/>
      <c r="AD222" s="3"/>
      <c r="AE222" s="3" t="s">
        <v>62</v>
      </c>
      <c r="AG222" s="3"/>
      <c r="AH222" s="3"/>
      <c r="AI222" s="3" t="s">
        <v>63</v>
      </c>
      <c r="AK222" s="3"/>
      <c r="AL222" s="3"/>
      <c r="AM222" s="3" t="s">
        <v>64</v>
      </c>
      <c r="AO222" s="3"/>
      <c r="AP222" s="3"/>
      <c r="AQ222" s="3" t="s">
        <v>65</v>
      </c>
      <c r="AS222" s="3"/>
      <c r="AT222" s="3"/>
      <c r="AU222" s="3" t="s">
        <v>66</v>
      </c>
      <c r="AW222" s="3"/>
      <c r="AX222" s="3"/>
      <c r="AY222" s="3" t="s">
        <v>67</v>
      </c>
      <c r="BA222" s="3"/>
      <c r="BB222" s="3"/>
    </row>
    <row r="223" spans="1:54" x14ac:dyDescent="0.25">
      <c r="A223" s="2" t="s">
        <v>4</v>
      </c>
      <c r="B223" s="22" t="s">
        <v>5</v>
      </c>
      <c r="C223" s="28" t="s">
        <v>6</v>
      </c>
      <c r="D223" s="22" t="s">
        <v>7</v>
      </c>
      <c r="E223" s="28" t="s">
        <v>8</v>
      </c>
      <c r="F223" s="28" t="s">
        <v>9</v>
      </c>
      <c r="G223" s="28" t="s">
        <v>6</v>
      </c>
      <c r="H223" s="22" t="s">
        <v>7</v>
      </c>
      <c r="I223" s="28" t="s">
        <v>8</v>
      </c>
      <c r="J223" s="28" t="s">
        <v>9</v>
      </c>
      <c r="K223" s="28" t="s">
        <v>6</v>
      </c>
      <c r="L223" s="22" t="s">
        <v>7</v>
      </c>
      <c r="M223" s="28" t="s">
        <v>8</v>
      </c>
      <c r="N223" s="28" t="s">
        <v>9</v>
      </c>
      <c r="O223" s="28" t="s">
        <v>6</v>
      </c>
      <c r="P223" s="22" t="s">
        <v>7</v>
      </c>
      <c r="Q223" s="28" t="s">
        <v>8</v>
      </c>
      <c r="R223" s="28" t="s">
        <v>9</v>
      </c>
      <c r="S223" s="28" t="s">
        <v>6</v>
      </c>
      <c r="T223" s="22" t="s">
        <v>7</v>
      </c>
      <c r="U223" s="28" t="s">
        <v>8</v>
      </c>
      <c r="V223" s="28" t="s">
        <v>9</v>
      </c>
      <c r="W223" s="28" t="s">
        <v>6</v>
      </c>
      <c r="X223" s="22" t="s">
        <v>7</v>
      </c>
      <c r="Y223" s="28" t="s">
        <v>8</v>
      </c>
      <c r="Z223" s="28" t="s">
        <v>9</v>
      </c>
      <c r="AA223" s="28" t="s">
        <v>6</v>
      </c>
      <c r="AB223" s="22" t="s">
        <v>7</v>
      </c>
      <c r="AC223" s="28" t="s">
        <v>8</v>
      </c>
      <c r="AD223" s="28" t="s">
        <v>9</v>
      </c>
      <c r="AE223" s="28" t="s">
        <v>6</v>
      </c>
      <c r="AF223" s="22" t="s">
        <v>7</v>
      </c>
      <c r="AG223" s="28" t="s">
        <v>8</v>
      </c>
      <c r="AH223" s="28" t="s">
        <v>9</v>
      </c>
      <c r="AI223" s="28" t="s">
        <v>6</v>
      </c>
      <c r="AJ223" s="22" t="s">
        <v>7</v>
      </c>
      <c r="AK223" s="28" t="s">
        <v>8</v>
      </c>
      <c r="AL223" s="28" t="s">
        <v>9</v>
      </c>
      <c r="AM223" s="28" t="s">
        <v>6</v>
      </c>
      <c r="AN223" s="22" t="s">
        <v>7</v>
      </c>
      <c r="AO223" s="28" t="s">
        <v>8</v>
      </c>
      <c r="AP223" s="28" t="s">
        <v>9</v>
      </c>
      <c r="AQ223" s="28" t="s">
        <v>6</v>
      </c>
      <c r="AR223" s="22" t="s">
        <v>7</v>
      </c>
      <c r="AS223" s="28" t="s">
        <v>8</v>
      </c>
      <c r="AT223" s="28" t="s">
        <v>9</v>
      </c>
      <c r="AU223" s="28" t="s">
        <v>6</v>
      </c>
      <c r="AV223" s="22" t="s">
        <v>7</v>
      </c>
      <c r="AW223" s="28" t="s">
        <v>8</v>
      </c>
      <c r="AX223" s="28" t="s">
        <v>9</v>
      </c>
      <c r="AY223" s="28" t="s">
        <v>6</v>
      </c>
      <c r="AZ223" s="22" t="s">
        <v>7</v>
      </c>
      <c r="BA223" s="28" t="s">
        <v>8</v>
      </c>
      <c r="BB223" s="28" t="s">
        <v>9</v>
      </c>
    </row>
    <row r="224" spans="1:54" x14ac:dyDescent="0.25">
      <c r="A224" t="s">
        <v>10</v>
      </c>
      <c r="B224" s="22" t="s">
        <v>11</v>
      </c>
      <c r="C224" s="3">
        <v>-43.410089969006705</v>
      </c>
      <c r="D224" t="s">
        <v>14</v>
      </c>
      <c r="E224" s="3">
        <v>73.699480869170955</v>
      </c>
      <c r="F224" s="3">
        <v>0.55585130011905415</v>
      </c>
      <c r="G224" s="3">
        <v>81.349758349480496</v>
      </c>
      <c r="H224" t="s">
        <v>14</v>
      </c>
      <c r="I224" s="3">
        <v>60.699249038755482</v>
      </c>
      <c r="J224" s="3">
        <v>0.18017698612537236</v>
      </c>
      <c r="K224" s="3">
        <v>0</v>
      </c>
      <c r="L224" t="s">
        <v>14</v>
      </c>
      <c r="M224" s="3"/>
      <c r="N224" s="3"/>
      <c r="O224" s="3">
        <v>0</v>
      </c>
      <c r="P224" t="s">
        <v>14</v>
      </c>
      <c r="Q224" s="3"/>
      <c r="R224" s="3"/>
      <c r="S224" s="3">
        <v>0</v>
      </c>
      <c r="T224" t="s">
        <v>14</v>
      </c>
      <c r="U224" s="3"/>
      <c r="V224" s="3"/>
      <c r="W224" s="3">
        <v>0</v>
      </c>
      <c r="X224" t="s">
        <v>14</v>
      </c>
      <c r="Y224" s="3"/>
      <c r="Z224" s="3"/>
      <c r="AA224" s="3">
        <v>0</v>
      </c>
      <c r="AB224" t="s">
        <v>14</v>
      </c>
      <c r="AC224" s="3"/>
      <c r="AD224" s="3"/>
      <c r="AE224" s="3">
        <v>0</v>
      </c>
      <c r="AF224" t="s">
        <v>14</v>
      </c>
      <c r="AG224" s="3"/>
      <c r="AH224" s="3"/>
      <c r="AI224" s="3">
        <v>0</v>
      </c>
      <c r="AJ224" t="s">
        <v>14</v>
      </c>
      <c r="AK224" s="3"/>
      <c r="AL224" s="3"/>
      <c r="AM224" s="3">
        <v>0</v>
      </c>
      <c r="AN224" t="s">
        <v>14</v>
      </c>
      <c r="AO224" s="3"/>
      <c r="AP224" s="3"/>
      <c r="AQ224" s="3">
        <v>0</v>
      </c>
      <c r="AR224" t="s">
        <v>14</v>
      </c>
      <c r="AS224" s="3"/>
      <c r="AT224" s="3"/>
      <c r="AU224" s="3">
        <v>0</v>
      </c>
      <c r="AV224" t="s">
        <v>14</v>
      </c>
      <c r="AW224" s="3"/>
      <c r="AX224" s="3"/>
      <c r="AY224" s="3">
        <v>0</v>
      </c>
      <c r="AZ224" t="s">
        <v>14</v>
      </c>
      <c r="BA224" s="3"/>
      <c r="BB224" s="3"/>
    </row>
    <row r="225" spans="1:54" x14ac:dyDescent="0.25">
      <c r="A225" t="s">
        <v>47</v>
      </c>
      <c r="B225" s="22" t="s">
        <v>11</v>
      </c>
      <c r="C225" s="3">
        <v>-30.698658399364202</v>
      </c>
      <c r="D225" t="s">
        <v>14</v>
      </c>
      <c r="E225" s="3">
        <v>52.051452057487175</v>
      </c>
      <c r="F225" s="3">
        <v>0.55534133461804913</v>
      </c>
      <c r="G225" s="3">
        <v>34.36717634919161</v>
      </c>
      <c r="H225" t="s">
        <v>12</v>
      </c>
      <c r="I225" s="3">
        <v>24.268200732823207</v>
      </c>
      <c r="J225" s="3">
        <v>8.0197192089137559E-4</v>
      </c>
      <c r="K225" s="3">
        <v>0</v>
      </c>
      <c r="L225" t="s">
        <v>14</v>
      </c>
      <c r="M225" s="3"/>
      <c r="N225" s="3"/>
      <c r="O225" s="3">
        <v>0</v>
      </c>
      <c r="P225" t="s">
        <v>14</v>
      </c>
      <c r="Q225" s="3"/>
      <c r="R225" s="3"/>
      <c r="S225" s="3">
        <v>0</v>
      </c>
      <c r="T225" t="s">
        <v>14</v>
      </c>
      <c r="U225" s="3"/>
      <c r="V225" s="3"/>
      <c r="W225" s="3">
        <v>0</v>
      </c>
      <c r="X225" t="s">
        <v>14</v>
      </c>
      <c r="Y225" s="3"/>
      <c r="Z225" s="3"/>
      <c r="AA225" s="3">
        <v>0</v>
      </c>
      <c r="AB225" t="s">
        <v>14</v>
      </c>
      <c r="AC225" s="3"/>
      <c r="AD225" s="3"/>
      <c r="AE225" s="3">
        <v>0</v>
      </c>
      <c r="AF225" t="s">
        <v>14</v>
      </c>
      <c r="AG225" s="3"/>
      <c r="AH225" s="3"/>
      <c r="AI225" s="3">
        <v>0</v>
      </c>
      <c r="AJ225" t="s">
        <v>14</v>
      </c>
      <c r="AK225" s="3"/>
      <c r="AL225" s="3"/>
      <c r="AM225" s="3">
        <v>0</v>
      </c>
      <c r="AN225" t="s">
        <v>14</v>
      </c>
      <c r="AO225" s="3"/>
      <c r="AP225" s="3"/>
      <c r="AQ225" s="3">
        <v>0</v>
      </c>
      <c r="AR225" t="s">
        <v>14</v>
      </c>
      <c r="AS225" s="3"/>
      <c r="AT225" s="3"/>
      <c r="AU225" s="3">
        <v>0</v>
      </c>
      <c r="AV225" t="s">
        <v>14</v>
      </c>
      <c r="AW225" s="3"/>
      <c r="AX225" s="3"/>
      <c r="AY225" s="3">
        <v>0</v>
      </c>
      <c r="AZ225" t="s">
        <v>14</v>
      </c>
      <c r="BA225" s="3"/>
      <c r="BB225" s="3"/>
    </row>
    <row r="226" spans="1:54" x14ac:dyDescent="0.25">
      <c r="A226" t="s">
        <v>54</v>
      </c>
      <c r="B226" s="22" t="s">
        <v>11</v>
      </c>
      <c r="C226" s="3">
        <v>-5.0188124317679419</v>
      </c>
      <c r="D226" t="s">
        <v>14</v>
      </c>
      <c r="E226" s="3">
        <v>11.169943536537085</v>
      </c>
      <c r="F226" s="3">
        <v>0.65320513266206914</v>
      </c>
      <c r="G226" s="3">
        <v>43.993627241363946</v>
      </c>
      <c r="H226" t="s">
        <v>12</v>
      </c>
      <c r="I226" s="3">
        <v>28.366708651598966</v>
      </c>
      <c r="J226" s="3">
        <v>4.1335002586988523E-3</v>
      </c>
      <c r="K226" s="3">
        <v>1.1648624327555543</v>
      </c>
      <c r="L226" t="s">
        <v>14</v>
      </c>
      <c r="M226" s="3">
        <v>4.1481757363192386</v>
      </c>
      <c r="N226" s="3">
        <v>0.77885369163702856</v>
      </c>
      <c r="O226" s="3">
        <v>-18.805149092086261</v>
      </c>
      <c r="P226" t="s">
        <v>14</v>
      </c>
      <c r="Q226" s="3">
        <v>39.161107878847886</v>
      </c>
      <c r="R226" s="3">
        <v>0.63108545757356715</v>
      </c>
      <c r="S226" s="3">
        <v>15.948608710119901</v>
      </c>
      <c r="T226" t="s">
        <v>14</v>
      </c>
      <c r="U226" s="3">
        <v>36.728395869179543</v>
      </c>
      <c r="V226" s="3">
        <v>0.66412069117335792</v>
      </c>
      <c r="W226" s="3">
        <v>0.71324415308914391</v>
      </c>
      <c r="X226" t="s">
        <v>14</v>
      </c>
      <c r="Y226" s="3">
        <v>9.5968806937841684</v>
      </c>
      <c r="Z226" s="3">
        <v>0.94075543336167344</v>
      </c>
      <c r="AA226" s="3">
        <v>2.4282312185251974E-3</v>
      </c>
      <c r="AB226" t="s">
        <v>14</v>
      </c>
      <c r="AC226" s="3">
        <v>11.952681469817307</v>
      </c>
      <c r="AD226" s="3">
        <v>0.99983790681690254</v>
      </c>
      <c r="AE226" s="3">
        <v>0.58467725052839703</v>
      </c>
      <c r="AF226" t="s">
        <v>14</v>
      </c>
      <c r="AG226" s="3">
        <v>4.55144101761557</v>
      </c>
      <c r="AH226" s="3">
        <v>0.89778510124916266</v>
      </c>
      <c r="AI226" s="3">
        <v>-0.85604677862760759</v>
      </c>
      <c r="AJ226" t="s">
        <v>14</v>
      </c>
      <c r="AK226" s="3">
        <v>13.270806382093992</v>
      </c>
      <c r="AL226" s="3">
        <v>0.94856732122623399</v>
      </c>
      <c r="AM226" s="3">
        <v>-4.3265158113272477</v>
      </c>
      <c r="AN226" t="s">
        <v>14</v>
      </c>
      <c r="AO226" s="3">
        <v>14.760281239193585</v>
      </c>
      <c r="AP226" s="3">
        <v>0.76943135311560096</v>
      </c>
      <c r="AQ226" s="3">
        <v>-3.8335608546069664</v>
      </c>
      <c r="AR226" t="s">
        <v>14</v>
      </c>
      <c r="AS226" s="3">
        <v>7.220977116830861</v>
      </c>
      <c r="AT226" s="3">
        <v>0.59549344225231637</v>
      </c>
      <c r="AU226" s="3">
        <v>-3.189056392617756</v>
      </c>
      <c r="AV226" t="s">
        <v>14</v>
      </c>
      <c r="AW226" s="3">
        <v>7.6687872196724038</v>
      </c>
      <c r="AX226" s="3">
        <v>0.67752060594356411</v>
      </c>
      <c r="AY226" s="3">
        <v>-0.10350723227545246</v>
      </c>
      <c r="AZ226" t="s">
        <v>14</v>
      </c>
      <c r="BA226" s="3">
        <v>3.8252941198694521</v>
      </c>
      <c r="BB226" s="3">
        <v>0.97841296821746759</v>
      </c>
    </row>
    <row r="227" spans="1:54" x14ac:dyDescent="0.25">
      <c r="A227" t="s">
        <v>48</v>
      </c>
      <c r="B227" s="22" t="s">
        <v>11</v>
      </c>
      <c r="C227" s="3">
        <v>4.010014316878987</v>
      </c>
      <c r="D227" t="s">
        <v>14</v>
      </c>
      <c r="E227" s="3">
        <v>8.3080335079613956</v>
      </c>
      <c r="F227" s="3">
        <v>0.62933213761605056</v>
      </c>
      <c r="G227" s="3">
        <v>19.299315860316756</v>
      </c>
      <c r="H227" t="s">
        <v>12</v>
      </c>
      <c r="I227" s="3">
        <v>10.204736552349633</v>
      </c>
      <c r="J227" s="3">
        <v>1.5543122344752192E-15</v>
      </c>
      <c r="K227" s="3">
        <v>0</v>
      </c>
      <c r="L227" t="s">
        <v>14</v>
      </c>
      <c r="M227" s="3"/>
      <c r="N227" s="3"/>
      <c r="O227" s="3">
        <v>0</v>
      </c>
      <c r="P227" t="s">
        <v>14</v>
      </c>
      <c r="Q227" s="3"/>
      <c r="R227" s="3"/>
      <c r="S227" s="3">
        <v>0</v>
      </c>
      <c r="T227" t="s">
        <v>14</v>
      </c>
      <c r="U227" s="3"/>
      <c r="V227" s="3"/>
      <c r="W227" s="3">
        <v>0</v>
      </c>
      <c r="X227" t="s">
        <v>14</v>
      </c>
      <c r="Y227" s="3"/>
      <c r="Z227" s="3"/>
      <c r="AA227" s="3">
        <v>0</v>
      </c>
      <c r="AB227" t="s">
        <v>14</v>
      </c>
      <c r="AC227" s="3"/>
      <c r="AD227" s="3"/>
      <c r="AE227" s="3">
        <v>0</v>
      </c>
      <c r="AF227" t="s">
        <v>14</v>
      </c>
      <c r="AG227" s="3"/>
      <c r="AH227" s="3"/>
      <c r="AI227" s="3">
        <v>0</v>
      </c>
      <c r="AJ227" t="s">
        <v>14</v>
      </c>
      <c r="AK227" s="3"/>
      <c r="AL227" s="3"/>
      <c r="AM227" s="3">
        <v>0</v>
      </c>
      <c r="AN227" t="s">
        <v>14</v>
      </c>
      <c r="AO227" s="3"/>
      <c r="AP227" s="3"/>
      <c r="AQ227" s="3">
        <v>0</v>
      </c>
      <c r="AR227" t="s">
        <v>14</v>
      </c>
      <c r="AS227" s="3"/>
      <c r="AT227" s="3"/>
      <c r="AU227" s="3">
        <v>0</v>
      </c>
      <c r="AV227" t="s">
        <v>14</v>
      </c>
      <c r="AW227" s="3"/>
      <c r="AX227" s="3"/>
      <c r="AY227" s="3">
        <v>0</v>
      </c>
      <c r="AZ227" t="s">
        <v>14</v>
      </c>
      <c r="BA227" s="3"/>
      <c r="BB227" s="3"/>
    </row>
    <row r="228" spans="1:54" x14ac:dyDescent="0.25">
      <c r="A228" t="s">
        <v>56</v>
      </c>
      <c r="B228" s="22" t="s">
        <v>11</v>
      </c>
      <c r="C228" s="3">
        <v>14.591513488945964</v>
      </c>
      <c r="D228" t="s">
        <v>14</v>
      </c>
      <c r="E228" s="3">
        <v>24.920938553240816</v>
      </c>
      <c r="F228" s="3">
        <v>0.55820336764467759</v>
      </c>
      <c r="G228" s="3">
        <v>45.055764973143525</v>
      </c>
      <c r="H228" t="s">
        <v>12</v>
      </c>
      <c r="I228" s="3">
        <v>22.749784268657432</v>
      </c>
      <c r="J228" s="3">
        <v>3.4909516893932846E-4</v>
      </c>
      <c r="K228" s="3">
        <v>0.86954594083581438</v>
      </c>
      <c r="L228" t="s">
        <v>14</v>
      </c>
      <c r="M228" s="3">
        <v>3.8265822558906866</v>
      </c>
      <c r="N228" s="3">
        <v>0.82023846897757968</v>
      </c>
      <c r="O228" s="3">
        <v>8.4021726103497016</v>
      </c>
      <c r="P228" t="s">
        <v>14</v>
      </c>
      <c r="Q228" s="3">
        <v>34.295104482464765</v>
      </c>
      <c r="R228" s="3">
        <v>0.8064593209915254</v>
      </c>
      <c r="S228" s="3">
        <v>-15.213977632912083</v>
      </c>
      <c r="T228" t="s">
        <v>14</v>
      </c>
      <c r="U228" s="3">
        <v>42.241681578013278</v>
      </c>
      <c r="V228" s="3">
        <v>0.71872370446743905</v>
      </c>
      <c r="W228" s="3">
        <v>-1.8876477513928673</v>
      </c>
      <c r="X228" t="s">
        <v>14</v>
      </c>
      <c r="Y228" s="3">
        <v>11.924878859876872</v>
      </c>
      <c r="Z228" s="3">
        <v>0.87422441051597666</v>
      </c>
      <c r="AA228" s="3">
        <v>0.82534386351417244</v>
      </c>
      <c r="AB228" t="s">
        <v>14</v>
      </c>
      <c r="AC228" s="3">
        <v>14.336856808629914</v>
      </c>
      <c r="AD228" s="3">
        <v>0.95409275686595074</v>
      </c>
      <c r="AE228" s="3">
        <v>-1.2026195859206843</v>
      </c>
      <c r="AF228" t="s">
        <v>14</v>
      </c>
      <c r="AG228" s="3">
        <v>5.7321070618287147</v>
      </c>
      <c r="AH228" s="3">
        <v>0.83382056985449249</v>
      </c>
      <c r="AI228" s="3">
        <v>-0.55784838563063788</v>
      </c>
      <c r="AJ228" t="s">
        <v>14</v>
      </c>
      <c r="AK228" s="3">
        <v>15.250447393195563</v>
      </c>
      <c r="AL228" s="3">
        <v>0.97082056918817061</v>
      </c>
      <c r="AM228" s="3">
        <v>-3.9535537860757817</v>
      </c>
      <c r="AN228" t="s">
        <v>14</v>
      </c>
      <c r="AO228" s="3">
        <v>16.245123420724777</v>
      </c>
      <c r="AP228" s="3">
        <v>0.80771982606347592</v>
      </c>
      <c r="AQ228" s="3">
        <v>-1.7791394349089953</v>
      </c>
      <c r="AR228" t="s">
        <v>14</v>
      </c>
      <c r="AS228" s="3">
        <v>4.7497551630166299</v>
      </c>
      <c r="AT228" s="3">
        <v>0.70797658515044115</v>
      </c>
      <c r="AU228" s="3">
        <v>-1.0183152146685313</v>
      </c>
      <c r="AV228" t="s">
        <v>14</v>
      </c>
      <c r="AW228" s="3">
        <v>5.9613206761503754</v>
      </c>
      <c r="AX228" s="3">
        <v>0.86436498370028403</v>
      </c>
      <c r="AY228" s="3">
        <v>-0.61358733474502636</v>
      </c>
      <c r="AZ228" t="s">
        <v>14</v>
      </c>
      <c r="BA228" s="3">
        <v>4.1176146822762725</v>
      </c>
      <c r="BB228" s="3">
        <v>0.88154160847816865</v>
      </c>
    </row>
    <row r="229" spans="1:54" x14ac:dyDescent="0.25">
      <c r="A229" t="s">
        <v>57</v>
      </c>
      <c r="B229" s="22" t="s">
        <v>11</v>
      </c>
      <c r="C229" s="3">
        <v>-24.767639594648248</v>
      </c>
      <c r="D229" t="s">
        <v>14</v>
      </c>
      <c r="E229" s="3">
        <v>41.915587706684256</v>
      </c>
      <c r="F229" s="3">
        <v>0.55459192102264465</v>
      </c>
      <c r="G229" s="3">
        <v>40.427764407405988</v>
      </c>
      <c r="H229" t="s">
        <v>12</v>
      </c>
      <c r="I229" s="3">
        <v>24.714348989958701</v>
      </c>
      <c r="J229" s="3">
        <v>9.9619089029423513E-4</v>
      </c>
      <c r="K229" s="3">
        <v>0</v>
      </c>
      <c r="L229" t="s">
        <v>14</v>
      </c>
      <c r="M229" s="3"/>
      <c r="N229" s="3"/>
      <c r="O229" s="3">
        <v>0</v>
      </c>
      <c r="P229" t="s">
        <v>14</v>
      </c>
      <c r="Q229" s="3"/>
      <c r="R229" s="3"/>
      <c r="S229" s="3">
        <v>0</v>
      </c>
      <c r="T229" t="s">
        <v>14</v>
      </c>
      <c r="U229" s="3"/>
      <c r="V229" s="3"/>
      <c r="W229" s="3">
        <v>0</v>
      </c>
      <c r="X229" t="s">
        <v>14</v>
      </c>
      <c r="Y229" s="3"/>
      <c r="Z229" s="3"/>
      <c r="AA229" s="3">
        <v>0</v>
      </c>
      <c r="AB229" t="s">
        <v>14</v>
      </c>
      <c r="AC229" s="3"/>
      <c r="AD229" s="3"/>
      <c r="AE229" s="3">
        <v>0</v>
      </c>
      <c r="AF229" t="s">
        <v>14</v>
      </c>
      <c r="AG229" s="3"/>
      <c r="AH229" s="3"/>
      <c r="AI229" s="3">
        <v>0</v>
      </c>
      <c r="AJ229" t="s">
        <v>14</v>
      </c>
      <c r="AK229" s="3"/>
      <c r="AL229" s="3"/>
      <c r="AM229" s="3">
        <v>0</v>
      </c>
      <c r="AN229" t="s">
        <v>14</v>
      </c>
      <c r="AO229" s="3"/>
      <c r="AP229" s="3"/>
      <c r="AQ229" s="3">
        <v>0</v>
      </c>
      <c r="AR229" t="s">
        <v>14</v>
      </c>
      <c r="AS229" s="3"/>
      <c r="AT229" s="3"/>
      <c r="AU229" s="3">
        <v>0</v>
      </c>
      <c r="AV229" t="s">
        <v>14</v>
      </c>
      <c r="AW229" s="3"/>
      <c r="AX229" s="3"/>
      <c r="AY229" s="3">
        <v>0</v>
      </c>
      <c r="AZ229" t="s">
        <v>14</v>
      </c>
      <c r="BA229" s="3"/>
      <c r="BB229" s="3"/>
    </row>
    <row r="230" spans="1:54" x14ac:dyDescent="0.25">
      <c r="A230" t="s">
        <v>50</v>
      </c>
      <c r="B230" s="22" t="s">
        <v>11</v>
      </c>
      <c r="C230" s="3">
        <v>5.3158778098049444</v>
      </c>
      <c r="D230" t="s">
        <v>14</v>
      </c>
      <c r="E230" s="3">
        <v>9.4836084457103524</v>
      </c>
      <c r="F230" s="3">
        <v>0.5751157705665817</v>
      </c>
      <c r="G230" s="3">
        <v>30.561111323083825</v>
      </c>
      <c r="H230" t="s">
        <v>12</v>
      </c>
      <c r="I230" s="3">
        <v>16.125332075725364</v>
      </c>
      <c r="J230" s="3">
        <v>4.5389542524532089E-7</v>
      </c>
      <c r="K230" s="3">
        <v>0</v>
      </c>
      <c r="L230" t="s">
        <v>14</v>
      </c>
      <c r="M230" s="3"/>
      <c r="N230" s="3"/>
      <c r="O230" s="3">
        <v>0</v>
      </c>
      <c r="P230" t="s">
        <v>14</v>
      </c>
      <c r="Q230" s="3"/>
      <c r="R230" s="3"/>
      <c r="S230" s="3">
        <v>0</v>
      </c>
      <c r="T230" t="s">
        <v>14</v>
      </c>
      <c r="U230" s="3"/>
      <c r="V230" s="3"/>
      <c r="W230" s="3">
        <v>0</v>
      </c>
      <c r="X230" t="s">
        <v>14</v>
      </c>
      <c r="Y230" s="3"/>
      <c r="Z230" s="3"/>
      <c r="AA230" s="3">
        <v>0</v>
      </c>
      <c r="AB230" t="s">
        <v>14</v>
      </c>
      <c r="AC230" s="3"/>
      <c r="AD230" s="3"/>
      <c r="AE230" s="3">
        <v>0</v>
      </c>
      <c r="AF230" t="s">
        <v>14</v>
      </c>
      <c r="AG230" s="3"/>
      <c r="AH230" s="3"/>
      <c r="AI230" s="3">
        <v>0</v>
      </c>
      <c r="AJ230" t="s">
        <v>14</v>
      </c>
      <c r="AK230" s="3"/>
      <c r="AL230" s="3"/>
      <c r="AM230" s="3">
        <v>0</v>
      </c>
      <c r="AN230" t="s">
        <v>14</v>
      </c>
      <c r="AO230" s="3"/>
      <c r="AP230" s="3"/>
      <c r="AQ230" s="3">
        <v>0</v>
      </c>
      <c r="AR230" t="s">
        <v>14</v>
      </c>
      <c r="AS230" s="3"/>
      <c r="AT230" s="3"/>
      <c r="AU230" s="3">
        <v>0</v>
      </c>
      <c r="AV230" t="s">
        <v>14</v>
      </c>
      <c r="AW230" s="3"/>
      <c r="AX230" s="3"/>
      <c r="AY230" s="3">
        <v>0</v>
      </c>
      <c r="AZ230" t="s">
        <v>14</v>
      </c>
      <c r="BA230" s="3"/>
      <c r="BB230" s="3"/>
    </row>
    <row r="231" spans="1:54" x14ac:dyDescent="0.25">
      <c r="A231" t="s">
        <v>15</v>
      </c>
      <c r="B231" s="22" t="s">
        <v>11</v>
      </c>
      <c r="C231" s="3">
        <v>10.233633989531512</v>
      </c>
      <c r="D231" t="s">
        <v>14</v>
      </c>
      <c r="E231" s="3">
        <v>17.645170323530024</v>
      </c>
      <c r="F231" s="3">
        <v>0.56193620334844119</v>
      </c>
      <c r="G231" s="3">
        <v>33.515919864805603</v>
      </c>
      <c r="H231" t="s">
        <v>12</v>
      </c>
      <c r="I231" s="3">
        <v>16.613320957230187</v>
      </c>
      <c r="J231" s="3">
        <v>9.7480054495058255E-7</v>
      </c>
      <c r="K231" s="3">
        <v>0</v>
      </c>
      <c r="L231" t="s">
        <v>14</v>
      </c>
      <c r="M231" s="3"/>
      <c r="N231" s="3"/>
      <c r="O231" s="3">
        <v>0</v>
      </c>
      <c r="P231" t="s">
        <v>14</v>
      </c>
      <c r="Q231" s="3"/>
      <c r="R231" s="3"/>
      <c r="S231" s="3">
        <v>0</v>
      </c>
      <c r="T231" t="s">
        <v>14</v>
      </c>
      <c r="U231" s="3"/>
      <c r="V231" s="3"/>
      <c r="W231" s="3">
        <v>0</v>
      </c>
      <c r="X231" t="s">
        <v>14</v>
      </c>
      <c r="Y231" s="3"/>
      <c r="Z231" s="3"/>
      <c r="AA231" s="3">
        <v>0</v>
      </c>
      <c r="AB231" t="s">
        <v>14</v>
      </c>
      <c r="AC231" s="3"/>
      <c r="AD231" s="3"/>
      <c r="AE231" s="3">
        <v>0</v>
      </c>
      <c r="AF231" t="s">
        <v>14</v>
      </c>
      <c r="AG231" s="3"/>
      <c r="AH231" s="3"/>
      <c r="AI231" s="3">
        <v>0</v>
      </c>
      <c r="AJ231" t="s">
        <v>14</v>
      </c>
      <c r="AK231" s="3"/>
      <c r="AL231" s="3"/>
      <c r="AM231" s="3">
        <v>0</v>
      </c>
      <c r="AN231" t="s">
        <v>14</v>
      </c>
      <c r="AO231" s="3"/>
      <c r="AP231" s="3"/>
      <c r="AQ231" s="3">
        <v>0</v>
      </c>
      <c r="AR231" t="s">
        <v>14</v>
      </c>
      <c r="AS231" s="3"/>
      <c r="AT231" s="3"/>
      <c r="AU231" s="3">
        <v>0</v>
      </c>
      <c r="AV231" t="s">
        <v>14</v>
      </c>
      <c r="AW231" s="3"/>
      <c r="AX231" s="3"/>
      <c r="AY231" s="3">
        <v>0</v>
      </c>
      <c r="AZ231" t="s">
        <v>14</v>
      </c>
      <c r="BA231" s="3"/>
      <c r="BB231" s="3"/>
    </row>
    <row r="232" spans="1:54" x14ac:dyDescent="0.25">
      <c r="A232" t="s">
        <v>16</v>
      </c>
      <c r="B232" s="22" t="s">
        <v>11</v>
      </c>
      <c r="C232" s="3">
        <v>6.1256459802581356</v>
      </c>
      <c r="D232" t="s">
        <v>14</v>
      </c>
      <c r="E232" s="3">
        <v>10.847285012933153</v>
      </c>
      <c r="F232" s="3">
        <v>0.5722662863015906</v>
      </c>
      <c r="G232" s="3">
        <v>35.755416220636029</v>
      </c>
      <c r="H232" t="s">
        <v>12</v>
      </c>
      <c r="I232" s="3">
        <v>17.811818258275299</v>
      </c>
      <c r="J232" s="3">
        <v>4.9433238149543257E-6</v>
      </c>
      <c r="K232" s="3">
        <v>0</v>
      </c>
      <c r="L232" t="s">
        <v>14</v>
      </c>
      <c r="M232" s="3"/>
      <c r="N232" s="3"/>
      <c r="O232" s="3">
        <v>0</v>
      </c>
      <c r="P232" t="s">
        <v>14</v>
      </c>
      <c r="Q232" s="3"/>
      <c r="R232" s="3"/>
      <c r="S232" s="3">
        <v>0</v>
      </c>
      <c r="T232" t="s">
        <v>14</v>
      </c>
      <c r="U232" s="3"/>
      <c r="V232" s="3"/>
      <c r="W232" s="3">
        <v>0</v>
      </c>
      <c r="X232" t="s">
        <v>14</v>
      </c>
      <c r="Y232" s="3"/>
      <c r="Z232" s="3"/>
      <c r="AA232" s="3">
        <v>0</v>
      </c>
      <c r="AB232" t="s">
        <v>14</v>
      </c>
      <c r="AC232" s="3"/>
      <c r="AD232" s="3"/>
      <c r="AE232" s="3">
        <v>0</v>
      </c>
      <c r="AF232" t="s">
        <v>14</v>
      </c>
      <c r="AG232" s="3"/>
      <c r="AH232" s="3"/>
      <c r="AI232" s="3">
        <v>0</v>
      </c>
      <c r="AJ232" t="s">
        <v>14</v>
      </c>
      <c r="AK232" s="3"/>
      <c r="AL232" s="3"/>
      <c r="AM232" s="3">
        <v>0</v>
      </c>
      <c r="AN232" t="s">
        <v>14</v>
      </c>
      <c r="AO232" s="3"/>
      <c r="AP232" s="3"/>
      <c r="AQ232" s="3">
        <v>0</v>
      </c>
      <c r="AR232" t="s">
        <v>14</v>
      </c>
      <c r="AS232" s="3"/>
      <c r="AT232" s="3"/>
      <c r="AU232" s="3">
        <v>0</v>
      </c>
      <c r="AV232" t="s">
        <v>14</v>
      </c>
      <c r="AW232" s="3"/>
      <c r="AX232" s="3"/>
      <c r="AY232" s="3">
        <v>0</v>
      </c>
      <c r="AZ232" t="s">
        <v>14</v>
      </c>
      <c r="BA232" s="3"/>
      <c r="BB232" s="3"/>
    </row>
    <row r="233" spans="1:54" x14ac:dyDescent="0.25">
      <c r="A233" t="s">
        <v>17</v>
      </c>
      <c r="B233" s="22" t="s">
        <v>11</v>
      </c>
      <c r="C233" s="3">
        <v>1.7127115971579883</v>
      </c>
      <c r="D233" t="s">
        <v>14</v>
      </c>
      <c r="E233" s="3">
        <v>4.6191899307713351</v>
      </c>
      <c r="F233" s="3">
        <v>0.71080005168511695</v>
      </c>
      <c r="G233" s="3">
        <v>24.726835129573669</v>
      </c>
      <c r="H233" t="s">
        <v>12</v>
      </c>
      <c r="I233" s="3">
        <v>8.4918609736392572</v>
      </c>
      <c r="J233" s="3">
        <v>0</v>
      </c>
      <c r="K233" s="3">
        <v>0</v>
      </c>
      <c r="L233" t="s">
        <v>14</v>
      </c>
      <c r="M233" s="3"/>
      <c r="N233" s="3"/>
      <c r="O233" s="3">
        <v>0</v>
      </c>
      <c r="P233" t="s">
        <v>14</v>
      </c>
      <c r="Q233" s="3"/>
      <c r="R233" s="3"/>
      <c r="S233" s="3">
        <v>0</v>
      </c>
      <c r="T233" t="s">
        <v>14</v>
      </c>
      <c r="U233" s="3"/>
      <c r="V233" s="3"/>
      <c r="W233" s="3">
        <v>0</v>
      </c>
      <c r="X233" t="s">
        <v>14</v>
      </c>
      <c r="Y233" s="3"/>
      <c r="Z233" s="3"/>
      <c r="AA233" s="3">
        <v>0</v>
      </c>
      <c r="AB233" t="s">
        <v>14</v>
      </c>
      <c r="AC233" s="3"/>
      <c r="AD233" s="3"/>
      <c r="AE233" s="3">
        <v>0</v>
      </c>
      <c r="AF233" t="s">
        <v>14</v>
      </c>
      <c r="AG233" s="3"/>
      <c r="AH233" s="3"/>
      <c r="AI233" s="3">
        <v>0</v>
      </c>
      <c r="AJ233" t="s">
        <v>14</v>
      </c>
      <c r="AK233" s="3"/>
      <c r="AL233" s="3"/>
      <c r="AM233" s="3">
        <v>0</v>
      </c>
      <c r="AN233" t="s">
        <v>14</v>
      </c>
      <c r="AO233" s="3"/>
      <c r="AP233" s="3"/>
      <c r="AQ233" s="3">
        <v>0</v>
      </c>
      <c r="AR233" t="s">
        <v>14</v>
      </c>
      <c r="AS233" s="3"/>
      <c r="AT233" s="3"/>
      <c r="AU233" s="3">
        <v>0</v>
      </c>
      <c r="AV233" t="s">
        <v>14</v>
      </c>
      <c r="AW233" s="3"/>
      <c r="AX233" s="3"/>
      <c r="AY233" s="3">
        <v>0</v>
      </c>
      <c r="AZ233" t="s">
        <v>14</v>
      </c>
      <c r="BA233" s="3"/>
      <c r="BB233" s="3"/>
    </row>
    <row r="234" spans="1:54" x14ac:dyDescent="0.25">
      <c r="A234" t="s">
        <v>18</v>
      </c>
      <c r="B234" s="22" t="s">
        <v>11</v>
      </c>
      <c r="C234" s="3">
        <v>-10.902667201748345</v>
      </c>
      <c r="D234" t="s">
        <v>14</v>
      </c>
      <c r="E234" s="3">
        <v>18.445043618654584</v>
      </c>
      <c r="F234" s="3">
        <v>0.55446061492704724</v>
      </c>
      <c r="G234" s="3">
        <v>40.189211637525268</v>
      </c>
      <c r="H234" t="s">
        <v>12</v>
      </c>
      <c r="I234" s="3">
        <v>16.729946437392382</v>
      </c>
      <c r="J234" s="3">
        <v>1.1589859150173965E-6</v>
      </c>
      <c r="K234" s="3">
        <v>0</v>
      </c>
      <c r="L234" t="s">
        <v>14</v>
      </c>
      <c r="M234" s="3"/>
      <c r="N234" s="3"/>
      <c r="O234" s="3">
        <v>0</v>
      </c>
      <c r="P234" t="s">
        <v>14</v>
      </c>
      <c r="Q234" s="3"/>
      <c r="R234" s="3"/>
      <c r="S234" s="3">
        <v>0</v>
      </c>
      <c r="T234" t="s">
        <v>14</v>
      </c>
      <c r="U234" s="3"/>
      <c r="V234" s="3"/>
      <c r="W234" s="3">
        <v>0</v>
      </c>
      <c r="X234" t="s">
        <v>14</v>
      </c>
      <c r="Y234" s="3"/>
      <c r="Z234" s="3"/>
      <c r="AA234" s="3">
        <v>0</v>
      </c>
      <c r="AB234" t="s">
        <v>14</v>
      </c>
      <c r="AC234" s="3"/>
      <c r="AD234" s="3"/>
      <c r="AE234" s="3">
        <v>0</v>
      </c>
      <c r="AF234" t="s">
        <v>14</v>
      </c>
      <c r="AG234" s="3"/>
      <c r="AH234" s="3"/>
      <c r="AI234" s="3">
        <v>0</v>
      </c>
      <c r="AJ234" t="s">
        <v>14</v>
      </c>
      <c r="AK234" s="3"/>
      <c r="AL234" s="3"/>
      <c r="AM234" s="3">
        <v>0</v>
      </c>
      <c r="AN234" t="s">
        <v>14</v>
      </c>
      <c r="AO234" s="3"/>
      <c r="AP234" s="3"/>
      <c r="AQ234" s="3">
        <v>0</v>
      </c>
      <c r="AR234" t="s">
        <v>14</v>
      </c>
      <c r="AS234" s="3"/>
      <c r="AT234" s="3"/>
      <c r="AU234" s="3">
        <v>0</v>
      </c>
      <c r="AV234" t="s">
        <v>14</v>
      </c>
      <c r="AW234" s="3"/>
      <c r="AX234" s="3"/>
      <c r="AY234" s="3">
        <v>0</v>
      </c>
      <c r="AZ234" t="s">
        <v>14</v>
      </c>
      <c r="BA234" s="3"/>
      <c r="BB234" s="3"/>
    </row>
    <row r="235" spans="1:54" x14ac:dyDescent="0.25">
      <c r="A235" t="s">
        <v>19</v>
      </c>
      <c r="B235" s="22" t="s">
        <v>20</v>
      </c>
      <c r="C235" s="3">
        <v>4.1010398960907439</v>
      </c>
      <c r="D235" t="s">
        <v>13</v>
      </c>
      <c r="E235" s="3">
        <v>1.6979679502397913</v>
      </c>
      <c r="F235" s="3">
        <v>1.5723832993928655E-2</v>
      </c>
      <c r="G235" s="3">
        <v>1.2827155485616282</v>
      </c>
      <c r="H235" t="s">
        <v>12</v>
      </c>
      <c r="I235" s="3">
        <v>7.2418481068183979E-2</v>
      </c>
      <c r="J235" s="3">
        <v>0</v>
      </c>
      <c r="K235" s="3">
        <v>0</v>
      </c>
      <c r="L235" t="s">
        <v>14</v>
      </c>
      <c r="M235" s="3"/>
      <c r="N235" s="3"/>
      <c r="O235" s="3">
        <v>0</v>
      </c>
      <c r="P235" t="s">
        <v>14</v>
      </c>
      <c r="Q235" s="3"/>
      <c r="R235" s="3"/>
      <c r="S235" s="3">
        <v>0</v>
      </c>
      <c r="T235" t="s">
        <v>14</v>
      </c>
      <c r="U235" s="3"/>
      <c r="V235" s="3"/>
      <c r="W235" s="3">
        <v>0</v>
      </c>
      <c r="X235" t="s">
        <v>14</v>
      </c>
      <c r="Y235" s="3"/>
      <c r="Z235" s="3"/>
      <c r="AA235" s="3">
        <v>0</v>
      </c>
      <c r="AB235" t="s">
        <v>14</v>
      </c>
      <c r="AC235" s="3"/>
      <c r="AD235" s="3"/>
      <c r="AE235" s="3">
        <v>0</v>
      </c>
      <c r="AF235" t="s">
        <v>14</v>
      </c>
      <c r="AG235" s="3"/>
      <c r="AH235" s="3"/>
      <c r="AI235" s="3">
        <v>0</v>
      </c>
      <c r="AJ235" t="s">
        <v>14</v>
      </c>
      <c r="AK235" s="3"/>
      <c r="AL235" s="3"/>
      <c r="AM235" s="3">
        <v>0</v>
      </c>
      <c r="AN235" t="s">
        <v>14</v>
      </c>
      <c r="AO235" s="3"/>
      <c r="AP235" s="3"/>
      <c r="AQ235" s="3">
        <v>0</v>
      </c>
      <c r="AR235" t="s">
        <v>14</v>
      </c>
      <c r="AS235" s="3"/>
      <c r="AT235" s="3"/>
      <c r="AU235" s="3">
        <v>0</v>
      </c>
      <c r="AV235" t="s">
        <v>14</v>
      </c>
      <c r="AW235" s="3"/>
      <c r="AX235" s="3"/>
      <c r="AY235" s="3">
        <v>0</v>
      </c>
      <c r="AZ235" t="s">
        <v>14</v>
      </c>
      <c r="BA235" s="3"/>
      <c r="BB235" s="3"/>
    </row>
    <row r="236" spans="1:54" x14ac:dyDescent="0.25">
      <c r="B236" s="22"/>
      <c r="C236" s="3" t="s">
        <v>21</v>
      </c>
      <c r="E236" s="3"/>
      <c r="F236" s="3"/>
      <c r="G236" s="3"/>
      <c r="I236" s="3"/>
      <c r="J236" s="3"/>
      <c r="K236" s="3"/>
      <c r="M236" s="3"/>
      <c r="N236" s="3"/>
      <c r="O236" s="3"/>
      <c r="Q236" s="3"/>
      <c r="R236" s="3"/>
      <c r="S236" s="3"/>
      <c r="U236" s="3"/>
      <c r="V236" s="3"/>
      <c r="W236" s="3"/>
      <c r="Y236" s="3"/>
      <c r="Z236" s="3"/>
      <c r="AA236" s="3"/>
      <c r="AC236" s="3"/>
      <c r="AD236" s="3"/>
      <c r="AE236" s="3"/>
      <c r="AG236" s="3"/>
      <c r="AH236" s="3"/>
      <c r="AI236" s="3"/>
      <c r="AK236" s="3"/>
      <c r="AL236" s="3"/>
      <c r="AM236" s="3"/>
      <c r="AO236" s="3"/>
      <c r="AP236" s="3"/>
      <c r="AQ236" s="3"/>
      <c r="AS236" s="3"/>
      <c r="AT236" s="3"/>
      <c r="AU236" s="3"/>
      <c r="AW236" s="3"/>
      <c r="AX236" s="3"/>
      <c r="AY236" s="3"/>
      <c r="BA236" s="3"/>
      <c r="BB236" s="3"/>
    </row>
    <row r="237" spans="1:54" x14ac:dyDescent="0.25">
      <c r="A237" s="2" t="s">
        <v>4</v>
      </c>
      <c r="B237" s="22"/>
      <c r="C237" s="28" t="s">
        <v>6</v>
      </c>
      <c r="D237" s="22" t="s">
        <v>7</v>
      </c>
      <c r="E237" s="28" t="s">
        <v>8</v>
      </c>
      <c r="F237" s="28" t="s">
        <v>9</v>
      </c>
      <c r="G237" s="28"/>
      <c r="H237" s="22"/>
      <c r="I237" s="28"/>
      <c r="J237" s="28"/>
      <c r="K237" s="28"/>
      <c r="L237" s="22"/>
      <c r="M237" s="28"/>
      <c r="N237" s="28"/>
      <c r="O237" s="28"/>
      <c r="P237" s="22"/>
      <c r="Q237" s="28"/>
      <c r="R237" s="28"/>
      <c r="S237" s="28"/>
      <c r="T237" s="22"/>
      <c r="U237" s="28"/>
      <c r="V237" s="28"/>
      <c r="W237" s="28"/>
      <c r="X237" s="22"/>
      <c r="Y237" s="28"/>
      <c r="Z237" s="28"/>
      <c r="AA237" s="28"/>
      <c r="AB237" s="22"/>
      <c r="AC237" s="28"/>
      <c r="AD237" s="28"/>
      <c r="AE237" s="28"/>
      <c r="AF237" s="22"/>
      <c r="AG237" s="28"/>
      <c r="AH237" s="28"/>
      <c r="AI237" s="28"/>
      <c r="AJ237" s="22"/>
      <c r="AK237" s="28"/>
      <c r="AL237" s="28"/>
      <c r="AM237" s="28"/>
      <c r="AN237" s="22"/>
      <c r="AO237" s="28"/>
      <c r="AP237" s="28"/>
      <c r="AQ237" s="28"/>
      <c r="AR237" s="22"/>
      <c r="AS237" s="28"/>
      <c r="AT237" s="28"/>
      <c r="AU237" s="28"/>
      <c r="AV237" s="22"/>
      <c r="AW237" s="28"/>
      <c r="AX237" s="28"/>
      <c r="AY237" s="28"/>
      <c r="AZ237" s="22"/>
      <c r="BA237" s="28"/>
      <c r="BB237" s="28"/>
    </row>
    <row r="238" spans="1:54" x14ac:dyDescent="0.25">
      <c r="A238" t="s">
        <v>22</v>
      </c>
      <c r="B238" s="22"/>
      <c r="C238" s="3">
        <v>-2.2239598420957662</v>
      </c>
      <c r="D238" t="s">
        <v>12</v>
      </c>
      <c r="E238" s="3">
        <v>0.28329202924726032</v>
      </c>
      <c r="F238" s="3">
        <v>4.2188474935755949E-15</v>
      </c>
      <c r="G238" s="3"/>
      <c r="I238" s="3"/>
      <c r="J238" s="3"/>
      <c r="K238" s="3"/>
      <c r="M238" s="3"/>
      <c r="N238" s="3"/>
      <c r="O238" s="3"/>
      <c r="Q238" s="3"/>
      <c r="R238" s="3"/>
      <c r="S238" s="3"/>
      <c r="U238" s="3"/>
      <c r="V238" s="3"/>
      <c r="W238" s="3"/>
      <c r="Y238" s="3"/>
      <c r="Z238" s="3"/>
      <c r="AA238" s="3"/>
      <c r="AC238" s="3"/>
      <c r="AD238" s="3"/>
      <c r="AE238" s="3"/>
      <c r="AG238" s="3"/>
      <c r="AH238" s="3"/>
      <c r="AI238" s="3"/>
      <c r="AK238" s="3"/>
      <c r="AL238" s="3"/>
      <c r="AM238" s="3"/>
      <c r="AO238" s="3"/>
      <c r="AP238" s="3"/>
      <c r="AQ238" s="3"/>
      <c r="AS238" s="3"/>
      <c r="AT238" s="3"/>
      <c r="AU238" s="3"/>
      <c r="AW238" s="3"/>
      <c r="AX238" s="3"/>
      <c r="AY238" s="3"/>
      <c r="BA238" s="3"/>
      <c r="BB238" s="3"/>
    </row>
    <row r="239" spans="1:54" x14ac:dyDescent="0.25">
      <c r="B239" s="22"/>
      <c r="C239" s="3"/>
      <c r="E239" s="3"/>
      <c r="F239" s="3"/>
      <c r="G239" s="3"/>
      <c r="I239" s="3"/>
      <c r="J239" s="3"/>
      <c r="K239" s="3"/>
      <c r="M239" s="3"/>
      <c r="N239" s="3"/>
      <c r="O239" s="3"/>
      <c r="Q239" s="3"/>
      <c r="R239" s="3"/>
      <c r="S239" s="3"/>
      <c r="U239" s="3"/>
      <c r="V239" s="3"/>
      <c r="W239" s="3"/>
      <c r="Y239" s="3"/>
      <c r="Z239" s="3"/>
      <c r="AA239" s="3"/>
      <c r="AC239" s="3"/>
      <c r="AD239" s="3"/>
      <c r="AE239" s="3"/>
      <c r="AG239" s="3"/>
      <c r="AH239" s="3"/>
      <c r="AI239" s="3"/>
      <c r="AK239" s="3"/>
      <c r="AL239" s="3"/>
      <c r="AM239" s="3"/>
      <c r="AO239" s="3"/>
      <c r="AP239" s="3"/>
      <c r="AQ239" s="3"/>
      <c r="AS239" s="3"/>
      <c r="AT239" s="3"/>
      <c r="AU239" s="3"/>
      <c r="AW239" s="3"/>
      <c r="AX239" s="3"/>
      <c r="AY239" s="3"/>
      <c r="BA239" s="3"/>
      <c r="BB239" s="3"/>
    </row>
    <row r="240" spans="1:54" x14ac:dyDescent="0.25">
      <c r="A240" t="s">
        <v>23</v>
      </c>
      <c r="B240" s="17"/>
      <c r="C240" s="3"/>
      <c r="E240" s="3"/>
      <c r="F240" s="3"/>
      <c r="G240" s="3"/>
      <c r="I240" s="3"/>
      <c r="J240" s="3"/>
      <c r="K240" s="3"/>
      <c r="M240" s="3"/>
      <c r="N240" s="3"/>
      <c r="O240" s="3"/>
      <c r="Q240" s="3"/>
      <c r="R240" s="3"/>
      <c r="S240" s="3"/>
      <c r="U240" s="3"/>
      <c r="V240" s="3"/>
      <c r="W240" s="3"/>
      <c r="Y240" s="3"/>
      <c r="Z240" s="3"/>
      <c r="AA240" s="3"/>
      <c r="AC240" s="3"/>
      <c r="AD240" s="3"/>
      <c r="AE240" s="3"/>
      <c r="AG240" s="3"/>
      <c r="AH240" s="3"/>
      <c r="AI240" s="3"/>
      <c r="AK240" s="3"/>
      <c r="AL240" s="3"/>
      <c r="AM240" s="3"/>
      <c r="AO240" s="3"/>
      <c r="AP240" s="3"/>
      <c r="AQ240" s="3"/>
      <c r="AS240" s="3"/>
      <c r="AT240" s="3"/>
      <c r="AU240" s="3"/>
      <c r="AW240" s="3"/>
      <c r="AX240" s="3"/>
      <c r="AY240" s="3"/>
      <c r="BA240" s="3"/>
      <c r="BB240" s="3"/>
    </row>
    <row r="241" spans="1:54" x14ac:dyDescent="0.25">
      <c r="A241" t="s">
        <v>24</v>
      </c>
      <c r="B241" s="46">
        <v>-2005.9295540735684</v>
      </c>
      <c r="C241" s="47"/>
      <c r="E241" s="3"/>
      <c r="F241" s="3"/>
      <c r="G241" s="3"/>
      <c r="I241" s="3"/>
      <c r="J241" s="3"/>
      <c r="K241" s="3"/>
      <c r="M241" s="3"/>
      <c r="N241" s="3"/>
      <c r="O241" s="3"/>
      <c r="Q241" s="3"/>
      <c r="R241" s="3"/>
      <c r="S241" s="3"/>
      <c r="U241" s="3"/>
      <c r="V241" s="3"/>
      <c r="W241" s="3"/>
      <c r="Y241" s="3"/>
      <c r="Z241" s="3"/>
      <c r="AA241" s="3"/>
      <c r="AC241" s="3"/>
      <c r="AD241" s="3"/>
      <c r="AE241" s="3"/>
      <c r="AG241" s="3"/>
      <c r="AH241" s="3"/>
      <c r="AI241" s="3"/>
      <c r="AK241" s="3"/>
      <c r="AL241" s="3"/>
      <c r="AM241" s="3"/>
      <c r="AO241" s="3"/>
      <c r="AP241" s="3"/>
      <c r="AQ241" s="3"/>
      <c r="AS241" s="3"/>
      <c r="AT241" s="3"/>
      <c r="AU241" s="3"/>
      <c r="AW241" s="3"/>
      <c r="AX241" s="3"/>
      <c r="AY241" s="3"/>
      <c r="BA241" s="3"/>
      <c r="BB241" s="3"/>
    </row>
    <row r="242" spans="1:54" x14ac:dyDescent="0.25">
      <c r="A242" t="s">
        <v>25</v>
      </c>
      <c r="B242" s="46">
        <v>-3907.2678853923703</v>
      </c>
      <c r="C242" s="47"/>
      <c r="E242" s="3"/>
      <c r="F242" s="3"/>
      <c r="G242" s="3"/>
      <c r="I242" s="3"/>
      <c r="J242" s="3"/>
      <c r="K242" s="3"/>
      <c r="M242" s="3"/>
      <c r="N242" s="3"/>
      <c r="O242" s="3"/>
      <c r="Q242" s="3"/>
      <c r="R242" s="3"/>
      <c r="S242" s="3"/>
      <c r="U242" s="3"/>
      <c r="V242" s="3"/>
      <c r="W242" s="3"/>
      <c r="Y242" s="3"/>
      <c r="Z242" s="3"/>
      <c r="AA242" s="3"/>
      <c r="AC242" s="3"/>
      <c r="AD242" s="3"/>
      <c r="AE242" s="3"/>
      <c r="AG242" s="3"/>
      <c r="AH242" s="3"/>
      <c r="AI242" s="3"/>
      <c r="AK242" s="3"/>
      <c r="AL242" s="3"/>
      <c r="AM242" s="3"/>
      <c r="AO242" s="3"/>
      <c r="AP242" s="3"/>
      <c r="AQ242" s="3"/>
      <c r="AS242" s="3"/>
      <c r="AT242" s="3"/>
      <c r="AU242" s="3"/>
      <c r="AW242" s="3"/>
      <c r="AX242" s="3"/>
      <c r="AY242" s="3"/>
      <c r="BA242" s="3"/>
      <c r="BB242" s="3"/>
    </row>
    <row r="243" spans="1:54" x14ac:dyDescent="0.25">
      <c r="A243" t="s">
        <v>26</v>
      </c>
      <c r="B243" s="42">
        <v>0.48661581112139907</v>
      </c>
      <c r="C243" s="43"/>
      <c r="E243" s="3"/>
      <c r="F243" s="3"/>
      <c r="G243" s="3"/>
      <c r="I243" s="3"/>
      <c r="J243" s="3"/>
      <c r="K243" s="3"/>
      <c r="M243" s="3"/>
      <c r="N243" s="3"/>
      <c r="O243" s="3"/>
      <c r="Q243" s="3"/>
      <c r="R243" s="3"/>
      <c r="S243" s="3"/>
      <c r="U243" s="3"/>
      <c r="V243" s="3"/>
      <c r="W243" s="3"/>
      <c r="Y243" s="3"/>
      <c r="Z243" s="3"/>
      <c r="AA243" s="3"/>
      <c r="AC243" s="3"/>
      <c r="AD243" s="3"/>
      <c r="AE243" s="3"/>
      <c r="AG243" s="3"/>
      <c r="AH243" s="3"/>
      <c r="AI243" s="3"/>
      <c r="AK243" s="3"/>
      <c r="AL243" s="3"/>
      <c r="AM243" s="3"/>
      <c r="AO243" s="3"/>
      <c r="AP243" s="3"/>
      <c r="AQ243" s="3"/>
      <c r="AS243" s="3"/>
      <c r="AT243" s="3"/>
      <c r="AU243" s="3"/>
      <c r="AW243" s="3"/>
      <c r="AX243" s="3"/>
      <c r="AY243" s="3"/>
      <c r="BA243" s="3"/>
      <c r="BB243" s="3"/>
    </row>
    <row r="244" spans="1:54" x14ac:dyDescent="0.25">
      <c r="A244" t="s">
        <v>27</v>
      </c>
      <c r="B244" s="42">
        <v>0.59269417454324613</v>
      </c>
      <c r="C244" s="43"/>
      <c r="E244" s="3"/>
      <c r="F244" s="3"/>
      <c r="G244" s="3"/>
      <c r="I244" s="3"/>
      <c r="J244" s="3"/>
      <c r="K244" s="3"/>
      <c r="M244" s="3"/>
      <c r="N244" s="3"/>
      <c r="O244" s="3"/>
      <c r="Q244" s="3"/>
      <c r="R244" s="3"/>
      <c r="S244" s="3"/>
      <c r="U244" s="3"/>
      <c r="V244" s="3"/>
      <c r="W244" s="3"/>
      <c r="Y244" s="3"/>
      <c r="Z244" s="3"/>
      <c r="AA244" s="3"/>
      <c r="AC244" s="3"/>
      <c r="AD244" s="3"/>
      <c r="AE244" s="3"/>
      <c r="AG244" s="3"/>
      <c r="AH244" s="3"/>
      <c r="AI244" s="3"/>
      <c r="AK244" s="3"/>
      <c r="AL244" s="3"/>
      <c r="AM244" s="3"/>
      <c r="AO244" s="3"/>
      <c r="AP244" s="3"/>
      <c r="AQ244" s="3"/>
      <c r="AS244" s="3"/>
      <c r="AT244" s="3"/>
      <c r="AU244" s="3"/>
      <c r="AW244" s="3"/>
      <c r="AX244" s="3"/>
      <c r="AY244" s="3"/>
      <c r="BA244" s="3"/>
      <c r="BB244" s="3"/>
    </row>
    <row r="245" spans="1:54" x14ac:dyDescent="0.25">
      <c r="A245" t="s">
        <v>77</v>
      </c>
      <c r="B245" s="42">
        <v>1.19107900734883</v>
      </c>
      <c r="C245" s="43"/>
      <c r="E245" s="3"/>
      <c r="F245" s="3"/>
      <c r="G245" s="3"/>
      <c r="I245" s="3"/>
      <c r="J245" s="3"/>
      <c r="K245" s="3"/>
      <c r="M245" s="3"/>
      <c r="N245" s="3"/>
      <c r="O245" s="3"/>
      <c r="Q245" s="3"/>
      <c r="R245" s="3"/>
      <c r="S245" s="3"/>
      <c r="U245" s="3"/>
      <c r="V245" s="3"/>
      <c r="W245" s="3"/>
      <c r="Y245" s="3"/>
      <c r="Z245" s="3"/>
      <c r="AA245" s="3"/>
      <c r="AC245" s="3"/>
      <c r="AD245" s="3"/>
      <c r="AE245" s="3"/>
      <c r="AG245" s="3"/>
      <c r="AH245" s="3"/>
      <c r="AI245" s="3"/>
      <c r="AK245" s="3"/>
      <c r="AL245" s="3"/>
      <c r="AM245" s="3"/>
      <c r="AO245" s="3"/>
      <c r="AP245" s="3"/>
      <c r="AQ245" s="3"/>
      <c r="AS245" s="3"/>
      <c r="AT245" s="3"/>
      <c r="AU245" s="3"/>
      <c r="AW245" s="3"/>
      <c r="AX245" s="3"/>
      <c r="AY245" s="3"/>
      <c r="BA245" s="3"/>
      <c r="BB245" s="3"/>
    </row>
    <row r="246" spans="1:54" x14ac:dyDescent="0.25">
      <c r="A246" t="s">
        <v>78</v>
      </c>
      <c r="B246" s="42">
        <v>1.3872554511682547</v>
      </c>
      <c r="C246" s="43"/>
      <c r="E246" s="3"/>
      <c r="F246" s="3"/>
      <c r="G246" s="3"/>
      <c r="I246" s="3"/>
      <c r="J246" s="3"/>
      <c r="K246" s="3"/>
      <c r="M246" s="3"/>
      <c r="N246" s="3"/>
      <c r="O246" s="3"/>
      <c r="Q246" s="3"/>
      <c r="R246" s="3"/>
      <c r="S246" s="3"/>
      <c r="U246" s="3"/>
      <c r="V246" s="3"/>
      <c r="W246" s="3"/>
      <c r="Y246" s="3"/>
      <c r="Z246" s="3"/>
      <c r="AA246" s="3"/>
      <c r="AC246" s="3"/>
      <c r="AD246" s="3"/>
      <c r="AE246" s="3"/>
      <c r="AG246" s="3"/>
      <c r="AH246" s="3"/>
      <c r="AI246" s="3"/>
      <c r="AK246" s="3"/>
      <c r="AL246" s="3"/>
      <c r="AM246" s="3"/>
      <c r="AO246" s="3"/>
      <c r="AP246" s="3"/>
      <c r="AQ246" s="3"/>
      <c r="AS246" s="3"/>
      <c r="AT246" s="3"/>
      <c r="AU246" s="3"/>
      <c r="AW246" s="3"/>
      <c r="AX246" s="3"/>
      <c r="AY246" s="3"/>
      <c r="BA246" s="3"/>
      <c r="BB246" s="3"/>
    </row>
    <row r="247" spans="1:54" x14ac:dyDescent="0.25">
      <c r="A247" s="18" t="s">
        <v>39</v>
      </c>
      <c r="B247" s="44">
        <v>3558</v>
      </c>
      <c r="C247" s="45"/>
      <c r="E247" s="3"/>
      <c r="F247" s="3"/>
      <c r="G247" s="3"/>
      <c r="I247" s="3"/>
      <c r="J247" s="3"/>
      <c r="K247" s="3"/>
      <c r="M247" s="3"/>
      <c r="N247" s="3"/>
      <c r="O247" s="3"/>
      <c r="Q247" s="3"/>
      <c r="R247" s="3"/>
      <c r="S247" s="3"/>
      <c r="U247" s="3"/>
      <c r="V247" s="3"/>
      <c r="W247" s="3"/>
      <c r="Y247" s="3"/>
      <c r="Z247" s="3"/>
      <c r="AA247" s="3"/>
      <c r="AC247" s="3"/>
      <c r="AD247" s="3"/>
      <c r="AE247" s="3"/>
      <c r="AG247" s="3"/>
      <c r="AH247" s="3"/>
      <c r="AI247" s="3"/>
      <c r="AK247" s="3"/>
      <c r="AL247" s="3"/>
      <c r="AM247" s="3"/>
      <c r="AO247" s="3"/>
      <c r="AP247" s="3"/>
      <c r="AQ247" s="3"/>
      <c r="AS247" s="3"/>
      <c r="AT247" s="3"/>
      <c r="AU247" s="3"/>
      <c r="AW247" s="3"/>
      <c r="AX247" s="3"/>
      <c r="AY247" s="3"/>
      <c r="BA247" s="3"/>
      <c r="BB247" s="3"/>
    </row>
    <row r="248" spans="1:54" x14ac:dyDescent="0.25">
      <c r="A248" s="18" t="s">
        <v>41</v>
      </c>
      <c r="B248" s="44">
        <v>593</v>
      </c>
      <c r="C248" s="45"/>
      <c r="E248" s="3"/>
      <c r="F248" s="3"/>
      <c r="G248" s="3"/>
      <c r="I248" s="3"/>
      <c r="J248" s="3"/>
      <c r="K248" s="3"/>
      <c r="M248" s="3"/>
      <c r="N248" s="3"/>
      <c r="O248" s="3"/>
      <c r="Q248" s="3"/>
      <c r="R248" s="3"/>
      <c r="S248" s="3"/>
      <c r="U248" s="3"/>
      <c r="V248" s="3"/>
      <c r="W248" s="3"/>
      <c r="Y248" s="3"/>
      <c r="Z248" s="3"/>
      <c r="AA248" s="3"/>
      <c r="AC248" s="3"/>
      <c r="AD248" s="3"/>
      <c r="AE248" s="3"/>
      <c r="AG248" s="3"/>
      <c r="AH248" s="3"/>
      <c r="AI248" s="3"/>
      <c r="AK248" s="3"/>
      <c r="AL248" s="3"/>
      <c r="AM248" s="3"/>
      <c r="AO248" s="3"/>
      <c r="AP248" s="3"/>
      <c r="AQ248" s="3"/>
      <c r="AS248" s="3"/>
      <c r="AT248" s="3"/>
      <c r="AU248" s="3"/>
      <c r="AW248" s="3"/>
      <c r="AX248" s="3"/>
      <c r="AY248" s="3"/>
      <c r="BA248" s="3"/>
      <c r="BB248" s="3"/>
    </row>
    <row r="249" spans="1:54" x14ac:dyDescent="0.25">
      <c r="A249" s="18" t="s">
        <v>40</v>
      </c>
      <c r="B249" s="44">
        <v>113</v>
      </c>
      <c r="C249" s="45"/>
      <c r="E249" s="3"/>
      <c r="F249" s="3"/>
      <c r="G249" s="3"/>
      <c r="I249" s="3"/>
      <c r="J249" s="3"/>
      <c r="K249" s="3"/>
      <c r="M249" s="3"/>
      <c r="N249" s="3"/>
      <c r="O249" s="3"/>
      <c r="Q249" s="3"/>
      <c r="R249" s="3"/>
      <c r="S249" s="3"/>
      <c r="U249" s="3"/>
      <c r="V249" s="3"/>
      <c r="W249" s="3"/>
      <c r="Y249" s="3"/>
      <c r="Z249" s="3"/>
      <c r="AA249" s="3"/>
      <c r="AC249" s="3"/>
      <c r="AD249" s="3"/>
      <c r="AE249" s="3"/>
      <c r="AG249" s="3"/>
      <c r="AH249" s="3"/>
      <c r="AI249" s="3"/>
      <c r="AK249" s="3"/>
      <c r="AL249" s="3"/>
      <c r="AM249" s="3"/>
      <c r="AO249" s="3"/>
      <c r="AP249" s="3"/>
      <c r="AQ249" s="3"/>
      <c r="AS249" s="3"/>
      <c r="AT249" s="3"/>
      <c r="AU249" s="3"/>
      <c r="AW249" s="3"/>
      <c r="AX249" s="3"/>
      <c r="AY249" s="3"/>
      <c r="BA249" s="3"/>
      <c r="BB249" s="3"/>
    </row>
    <row r="250" spans="1:54" x14ac:dyDescent="0.25">
      <c r="B250" s="17"/>
      <c r="C250" s="3"/>
      <c r="E250" s="3"/>
      <c r="F250" s="3"/>
      <c r="G250" s="3"/>
      <c r="I250" s="3"/>
      <c r="J250" s="3"/>
      <c r="K250" s="3"/>
      <c r="M250" s="3"/>
      <c r="N250" s="3"/>
      <c r="O250" s="3"/>
      <c r="Q250" s="3"/>
      <c r="R250" s="3"/>
      <c r="S250" s="3"/>
      <c r="U250" s="3"/>
      <c r="V250" s="3"/>
      <c r="W250" s="3"/>
      <c r="Y250" s="3"/>
      <c r="Z250" s="3"/>
      <c r="AA250" s="3"/>
      <c r="AC250" s="3"/>
      <c r="AD250" s="3"/>
      <c r="AE250" s="3"/>
      <c r="AG250" s="3"/>
      <c r="AH250" s="3"/>
      <c r="AI250" s="3"/>
      <c r="AK250" s="3"/>
      <c r="AL250" s="3"/>
      <c r="AM250" s="3"/>
      <c r="AO250" s="3"/>
      <c r="AP250" s="3"/>
      <c r="AQ250" s="3"/>
      <c r="AS250" s="3"/>
      <c r="AT250" s="3"/>
      <c r="AU250" s="3"/>
      <c r="AW250" s="3"/>
      <c r="AX250" s="3"/>
      <c r="AY250" s="3"/>
      <c r="BA250" s="3"/>
      <c r="BB250" s="3"/>
    </row>
    <row r="251" spans="1:54" x14ac:dyDescent="0.25">
      <c r="A251" t="s">
        <v>29</v>
      </c>
      <c r="B251" s="2" t="s">
        <v>70</v>
      </c>
      <c r="C251" s="3"/>
      <c r="E251" s="3"/>
      <c r="F251" s="3"/>
      <c r="G251" s="3"/>
      <c r="I251" s="3"/>
      <c r="J251" s="3"/>
      <c r="K251" s="3"/>
      <c r="M251" s="3"/>
      <c r="N251" s="3"/>
      <c r="O251" s="3"/>
      <c r="Q251" s="3"/>
      <c r="R251" s="3"/>
      <c r="S251" s="3"/>
      <c r="U251" s="3"/>
      <c r="V251" s="3"/>
      <c r="W251" s="3"/>
      <c r="Y251" s="3"/>
      <c r="Z251" s="3"/>
      <c r="AA251" s="3"/>
      <c r="AC251" s="3"/>
      <c r="AD251" s="3"/>
      <c r="AE251" s="3"/>
      <c r="AG251" s="3"/>
      <c r="AH251" s="3"/>
      <c r="AI251" s="3"/>
      <c r="AK251" s="3"/>
      <c r="AL251" s="3"/>
      <c r="AM251" s="3"/>
      <c r="AO251" s="3"/>
      <c r="AP251" s="3"/>
      <c r="AQ251" s="3"/>
      <c r="AS251" s="3"/>
      <c r="AT251" s="3"/>
      <c r="AU251" s="3"/>
      <c r="AW251" s="3"/>
      <c r="AX251" s="3"/>
      <c r="AY251" s="3"/>
      <c r="BA251" s="3"/>
      <c r="BB251" s="3"/>
    </row>
    <row r="252" spans="1:54" x14ac:dyDescent="0.25">
      <c r="A252" t="s">
        <v>31</v>
      </c>
      <c r="B252" s="2" t="s">
        <v>32</v>
      </c>
      <c r="C252" s="3"/>
      <c r="E252" s="3"/>
      <c r="F252" s="3"/>
      <c r="G252" s="3"/>
      <c r="I252" s="3"/>
      <c r="J252" s="3"/>
      <c r="K252" s="3"/>
      <c r="M252" s="3"/>
      <c r="N252" s="3"/>
      <c r="O252" s="3"/>
      <c r="Q252" s="3"/>
      <c r="R252" s="3"/>
      <c r="S252" s="3"/>
      <c r="U252" s="3"/>
      <c r="V252" s="3"/>
      <c r="W252" s="3"/>
      <c r="Y252" s="3"/>
      <c r="Z252" s="3"/>
      <c r="AA252" s="3"/>
      <c r="AC252" s="3"/>
      <c r="AD252" s="3"/>
      <c r="AE252" s="3"/>
      <c r="AG252" s="3"/>
      <c r="AH252" s="3"/>
      <c r="AI252" s="3"/>
      <c r="AK252" s="3"/>
      <c r="AL252" s="3"/>
      <c r="AM252" s="3"/>
      <c r="AO252" s="3"/>
      <c r="AP252" s="3"/>
      <c r="AQ252" s="3"/>
      <c r="AS252" s="3"/>
      <c r="AT252" s="3"/>
      <c r="AU252" s="3"/>
      <c r="AW252" s="3"/>
      <c r="AX252" s="3"/>
      <c r="AY252" s="3"/>
      <c r="BA252" s="3"/>
      <c r="BB252" s="3"/>
    </row>
    <row r="253" spans="1:54" x14ac:dyDescent="0.25">
      <c r="A253" t="s">
        <v>33</v>
      </c>
      <c r="B253" s="2" t="s">
        <v>34</v>
      </c>
      <c r="C253" s="3"/>
      <c r="E253" s="3"/>
      <c r="F253" s="3"/>
      <c r="G253" s="3"/>
      <c r="I253" s="3"/>
      <c r="J253" s="3"/>
      <c r="K253" s="3"/>
      <c r="M253" s="3"/>
      <c r="N253" s="3"/>
      <c r="O253" s="3"/>
      <c r="Q253" s="3"/>
      <c r="R253" s="3"/>
      <c r="S253" s="3"/>
      <c r="U253" s="3"/>
      <c r="V253" s="3"/>
      <c r="W253" s="3"/>
      <c r="Y253" s="3"/>
      <c r="Z253" s="3"/>
      <c r="AA253" s="3"/>
      <c r="AC253" s="3"/>
      <c r="AD253" s="3"/>
      <c r="AE253" s="3"/>
      <c r="AG253" s="3"/>
      <c r="AH253" s="3"/>
      <c r="AI253" s="3"/>
      <c r="AK253" s="3"/>
      <c r="AL253" s="3"/>
      <c r="AM253" s="3"/>
      <c r="AO253" s="3"/>
      <c r="AP253" s="3"/>
      <c r="AQ253" s="3"/>
      <c r="AS253" s="3"/>
      <c r="AT253" s="3"/>
      <c r="AU253" s="3"/>
      <c r="AW253" s="3"/>
      <c r="AX253" s="3"/>
      <c r="AY253" s="3"/>
      <c r="BA253" s="3"/>
      <c r="BB253" s="3"/>
    </row>
    <row r="254" spans="1:54" x14ac:dyDescent="0.25">
      <c r="A254" t="s">
        <v>35</v>
      </c>
      <c r="B254" s="2" t="s">
        <v>36</v>
      </c>
      <c r="C254" s="3"/>
      <c r="E254" s="3"/>
      <c r="F254" s="3"/>
      <c r="G254" s="3"/>
      <c r="I254" s="3"/>
      <c r="J254" s="3"/>
      <c r="K254" s="3"/>
      <c r="M254" s="3"/>
      <c r="N254" s="3"/>
      <c r="O254" s="3"/>
      <c r="Q254" s="3"/>
      <c r="R254" s="3"/>
      <c r="S254" s="3"/>
      <c r="U254" s="3"/>
      <c r="V254" s="3"/>
      <c r="W254" s="3"/>
      <c r="Y254" s="3"/>
      <c r="Z254" s="3"/>
      <c r="AA254" s="3"/>
      <c r="AC254" s="3"/>
      <c r="AD254" s="3"/>
      <c r="AE254" s="3"/>
      <c r="AG254" s="3"/>
      <c r="AH254" s="3"/>
      <c r="AI254" s="3"/>
      <c r="AK254" s="3"/>
      <c r="AL254" s="3"/>
      <c r="AM254" s="3"/>
      <c r="AO254" s="3"/>
      <c r="AP254" s="3"/>
      <c r="AQ254" s="3"/>
      <c r="AS254" s="3"/>
      <c r="AT254" s="3"/>
      <c r="AU254" s="3"/>
      <c r="AW254" s="3"/>
      <c r="AX254" s="3"/>
      <c r="AY254" s="3"/>
      <c r="BA254" s="3"/>
      <c r="BB254" s="3"/>
    </row>
    <row r="255" spans="1:54" x14ac:dyDescent="0.25">
      <c r="A255" t="s">
        <v>37</v>
      </c>
      <c r="B255" s="2" t="s">
        <v>79</v>
      </c>
      <c r="C255" s="3"/>
      <c r="E255" s="3"/>
      <c r="F255" s="3"/>
      <c r="G255" s="3"/>
      <c r="I255" s="3"/>
      <c r="J255" s="3"/>
      <c r="K255" s="3"/>
      <c r="M255" s="3"/>
      <c r="N255" s="3"/>
      <c r="O255" s="3"/>
      <c r="Q255" s="3"/>
      <c r="R255" s="3"/>
      <c r="S255" s="3"/>
      <c r="U255" s="3"/>
      <c r="V255" s="3"/>
      <c r="W255" s="3"/>
      <c r="Y255" s="3"/>
      <c r="Z255" s="3"/>
      <c r="AA255" s="3"/>
      <c r="AC255" s="3"/>
      <c r="AD255" s="3"/>
      <c r="AE255" s="3"/>
      <c r="AG255" s="3"/>
      <c r="AH255" s="3"/>
      <c r="AI255" s="3"/>
      <c r="AK255" s="3"/>
      <c r="AL255" s="3"/>
      <c r="AM255" s="3"/>
      <c r="AO255" s="3"/>
      <c r="AP255" s="3"/>
      <c r="AQ255" s="3"/>
      <c r="AS255" s="3"/>
      <c r="AT255" s="3"/>
      <c r="AU255" s="3"/>
      <c r="AW255" s="3"/>
      <c r="AX255" s="3"/>
      <c r="AY255" s="3"/>
      <c r="BA255" s="3"/>
      <c r="BB255" s="3"/>
    </row>
    <row r="259" spans="1:185" x14ac:dyDescent="0.25">
      <c r="A259" t="s">
        <v>45</v>
      </c>
      <c r="B259" t="s">
        <v>69</v>
      </c>
      <c r="C259" s="3"/>
      <c r="E259" s="3"/>
      <c r="F259" s="3"/>
      <c r="H259" t="s">
        <v>0</v>
      </c>
      <c r="I259" t="s">
        <v>69</v>
      </c>
      <c r="J259" s="3"/>
      <c r="L259" s="3"/>
      <c r="M259" s="3"/>
      <c r="N259" s="3" t="s">
        <v>28</v>
      </c>
      <c r="P259" s="3"/>
      <c r="Q259" s="3"/>
      <c r="S259" t="s">
        <v>46</v>
      </c>
      <c r="T259" t="s">
        <v>69</v>
      </c>
      <c r="U259" s="3"/>
      <c r="W259" s="3"/>
      <c r="X259" s="3"/>
      <c r="Y259" s="3" t="s">
        <v>28</v>
      </c>
      <c r="AA259" s="3"/>
      <c r="AB259" s="3"/>
    </row>
    <row r="260" spans="1:185" x14ac:dyDescent="0.25">
      <c r="B260" s="22"/>
      <c r="C260" s="3"/>
      <c r="E260" s="3"/>
      <c r="F260" s="3"/>
      <c r="G260" s="3"/>
      <c r="I260" s="22"/>
      <c r="J260" s="3" t="s">
        <v>2</v>
      </c>
      <c r="L260" s="3"/>
      <c r="M260" s="3"/>
      <c r="N260" s="3" t="s">
        <v>3</v>
      </c>
      <c r="P260" s="3"/>
      <c r="Q260" s="3"/>
      <c r="R260" s="3"/>
      <c r="T260" s="22"/>
      <c r="U260" s="3" t="s">
        <v>2</v>
      </c>
      <c r="W260" s="3"/>
      <c r="X260" s="3"/>
      <c r="Y260" s="3" t="s">
        <v>3</v>
      </c>
      <c r="AA260" s="3"/>
      <c r="AB260" s="3"/>
      <c r="AE260" s="3"/>
      <c r="AG260" s="3"/>
      <c r="AH260" s="3"/>
      <c r="AI260" s="3"/>
      <c r="AK260" s="3"/>
      <c r="AL260" s="3"/>
      <c r="AM260" s="3"/>
      <c r="AO260" s="3"/>
      <c r="AP260" s="3"/>
      <c r="AT260" s="3"/>
      <c r="AV260" s="3"/>
      <c r="AW260" s="3"/>
      <c r="AX260" s="3"/>
      <c r="AZ260" s="3"/>
      <c r="BA260" s="3"/>
      <c r="BB260" s="3"/>
      <c r="BD260" s="3"/>
      <c r="BE260" s="3"/>
      <c r="BF260" s="3"/>
      <c r="BH260" s="3"/>
      <c r="BI260" s="3"/>
      <c r="BM260" s="3"/>
      <c r="BO260" s="3"/>
      <c r="BP260" s="3"/>
      <c r="BQ260" s="3"/>
      <c r="BS260" s="3"/>
      <c r="BT260" s="3"/>
      <c r="BU260" s="3"/>
      <c r="BW260" s="3"/>
      <c r="BX260" s="3"/>
      <c r="CB260" s="3"/>
      <c r="CD260" s="3"/>
      <c r="CE260" s="3"/>
      <c r="CF260" s="3"/>
      <c r="CH260" s="3"/>
      <c r="CI260" s="3"/>
      <c r="CJ260" s="3"/>
      <c r="CL260" s="3"/>
      <c r="CM260" s="3"/>
      <c r="CQ260" s="3"/>
      <c r="CS260" s="3"/>
      <c r="CT260" s="3"/>
      <c r="CU260" s="3"/>
      <c r="CW260" s="3"/>
      <c r="CX260" s="3"/>
      <c r="CY260" s="3"/>
      <c r="DA260" s="3"/>
      <c r="DB260" s="3"/>
      <c r="DF260" s="3"/>
      <c r="DH260" s="3"/>
      <c r="DI260" s="3"/>
      <c r="DJ260" s="3"/>
      <c r="DL260" s="3"/>
      <c r="DM260" s="3"/>
      <c r="DN260" s="3"/>
      <c r="DP260" s="3"/>
      <c r="DQ260" s="3"/>
      <c r="DU260" s="3"/>
      <c r="DW260" s="3"/>
      <c r="DX260" s="3"/>
      <c r="DY260" s="3"/>
      <c r="EA260" s="3"/>
      <c r="EB260" s="3"/>
      <c r="EC260" s="3"/>
      <c r="EE260" s="3"/>
      <c r="EF260" s="3"/>
      <c r="EG260" s="3"/>
      <c r="EI260" s="3"/>
      <c r="EJ260" s="3"/>
      <c r="EN260" s="3"/>
      <c r="EP260" s="3"/>
      <c r="EQ260" s="3"/>
      <c r="ER260" s="3"/>
      <c r="ET260" s="3"/>
      <c r="EU260" s="3"/>
      <c r="EV260" s="3"/>
      <c r="EX260" s="3"/>
      <c r="EY260" s="3"/>
      <c r="FC260" s="3"/>
      <c r="FE260" s="3"/>
      <c r="FF260" s="3"/>
      <c r="FG260" s="3"/>
      <c r="FI260" s="3"/>
      <c r="FJ260" s="3"/>
      <c r="FK260" s="3"/>
      <c r="FM260" s="3"/>
      <c r="FN260" s="3"/>
      <c r="FR260" s="3"/>
      <c r="FT260" s="3"/>
      <c r="FU260" s="3"/>
      <c r="FV260" s="3"/>
      <c r="FX260" s="3"/>
      <c r="FY260" s="3"/>
      <c r="FZ260" s="3"/>
      <c r="GB260" s="3"/>
      <c r="GC260" s="3"/>
    </row>
    <row r="261" spans="1:185" x14ac:dyDescent="0.25">
      <c r="A261" s="2" t="s">
        <v>4</v>
      </c>
      <c r="B261" s="22"/>
      <c r="C261" s="21" t="s">
        <v>6</v>
      </c>
      <c r="D261" s="22" t="s">
        <v>7</v>
      </c>
      <c r="E261" s="21" t="s">
        <v>8</v>
      </c>
      <c r="F261" s="21" t="s">
        <v>9</v>
      </c>
      <c r="G261" s="3"/>
      <c r="H261" s="2" t="s">
        <v>4</v>
      </c>
      <c r="I261" s="22" t="s">
        <v>5</v>
      </c>
      <c r="J261" s="21" t="s">
        <v>6</v>
      </c>
      <c r="K261" s="22" t="s">
        <v>7</v>
      </c>
      <c r="L261" s="21" t="s">
        <v>8</v>
      </c>
      <c r="M261" s="21" t="s">
        <v>9</v>
      </c>
      <c r="N261" s="21" t="s">
        <v>6</v>
      </c>
      <c r="O261" s="22" t="s">
        <v>7</v>
      </c>
      <c r="P261" s="21" t="s">
        <v>8</v>
      </c>
      <c r="Q261" s="21" t="s">
        <v>9</v>
      </c>
      <c r="R261" s="3"/>
      <c r="S261" s="2" t="s">
        <v>4</v>
      </c>
      <c r="T261" s="22" t="s">
        <v>5</v>
      </c>
      <c r="U261" s="21" t="s">
        <v>6</v>
      </c>
      <c r="V261" s="22" t="s">
        <v>7</v>
      </c>
      <c r="W261" s="21" t="s">
        <v>8</v>
      </c>
      <c r="X261" s="21" t="s">
        <v>9</v>
      </c>
      <c r="Y261" s="21" t="s">
        <v>6</v>
      </c>
      <c r="Z261" s="22" t="s">
        <v>7</v>
      </c>
      <c r="AA261" s="21" t="s">
        <v>8</v>
      </c>
      <c r="AB261" s="21" t="s">
        <v>9</v>
      </c>
      <c r="AD261" s="13"/>
      <c r="AE261" s="3"/>
      <c r="AG261" s="3"/>
      <c r="AH261" s="3"/>
      <c r="AI261" s="3"/>
      <c r="AK261" s="3"/>
      <c r="AL261" s="3"/>
      <c r="AM261" s="3"/>
      <c r="AO261" s="3"/>
      <c r="AP261" s="3"/>
      <c r="AS261" s="13"/>
      <c r="AT261" s="3"/>
      <c r="AV261" s="3"/>
      <c r="AW261" s="3"/>
      <c r="AX261" s="3"/>
      <c r="AZ261" s="3"/>
      <c r="BA261" s="3"/>
      <c r="BB261" s="3"/>
      <c r="BD261" s="3"/>
      <c r="BE261" s="3"/>
      <c r="BF261" s="3"/>
      <c r="BH261" s="3"/>
      <c r="BI261" s="3"/>
      <c r="BL261" s="13"/>
      <c r="BM261" s="3"/>
      <c r="BO261" s="3"/>
      <c r="BP261" s="3"/>
      <c r="BQ261" s="3"/>
      <c r="BS261" s="3"/>
      <c r="BT261" s="3"/>
      <c r="BU261" s="3"/>
      <c r="BW261" s="3"/>
      <c r="BX261" s="3"/>
      <c r="CA261" s="13"/>
      <c r="CB261" s="3"/>
      <c r="CD261" s="3"/>
      <c r="CE261" s="3"/>
      <c r="CF261" s="3"/>
      <c r="CH261" s="3"/>
      <c r="CI261" s="3"/>
      <c r="CJ261" s="3"/>
      <c r="CL261" s="3"/>
      <c r="CM261" s="3"/>
      <c r="CP261" s="13"/>
      <c r="CQ261" s="3"/>
      <c r="CS261" s="3"/>
      <c r="CT261" s="3"/>
      <c r="CU261" s="3"/>
      <c r="CW261" s="3"/>
      <c r="CX261" s="3"/>
      <c r="CY261" s="3"/>
      <c r="DA261" s="3"/>
      <c r="DB261" s="3"/>
      <c r="DE261" s="13"/>
      <c r="DF261" s="3"/>
      <c r="DH261" s="3"/>
      <c r="DI261" s="3"/>
      <c r="DJ261" s="3"/>
      <c r="DL261" s="3"/>
      <c r="DM261" s="3"/>
      <c r="DN261" s="3"/>
      <c r="DP261" s="3"/>
      <c r="DQ261" s="3"/>
      <c r="DT261" s="13"/>
      <c r="DU261" s="3"/>
      <c r="DW261" s="3"/>
      <c r="DX261" s="3"/>
      <c r="DY261" s="3"/>
      <c r="EA261" s="3"/>
      <c r="EB261" s="3"/>
      <c r="EC261" s="3"/>
      <c r="EE261" s="3"/>
      <c r="EF261" s="3"/>
      <c r="EG261" s="3"/>
      <c r="EI261" s="3"/>
      <c r="EJ261" s="3"/>
      <c r="EM261" s="13"/>
      <c r="EN261" s="3"/>
      <c r="EP261" s="3"/>
      <c r="EQ261" s="3"/>
      <c r="ER261" s="3"/>
      <c r="ET261" s="3"/>
      <c r="EU261" s="3"/>
      <c r="EV261" s="3"/>
      <c r="EX261" s="3"/>
      <c r="EY261" s="3"/>
      <c r="FB261" s="13"/>
      <c r="FC261" s="3"/>
      <c r="FE261" s="3"/>
      <c r="FF261" s="3"/>
      <c r="FG261" s="3"/>
      <c r="FI261" s="3"/>
      <c r="FJ261" s="3"/>
      <c r="FK261" s="3"/>
      <c r="FM261" s="3"/>
      <c r="FN261" s="3"/>
      <c r="FQ261" s="13"/>
      <c r="FR261" s="3"/>
      <c r="FT261" s="3"/>
      <c r="FU261" s="3"/>
      <c r="FV261" s="3"/>
      <c r="FX261" s="3"/>
      <c r="FY261" s="3"/>
      <c r="FZ261" s="3"/>
      <c r="GB261" s="3"/>
      <c r="GC261" s="3"/>
    </row>
    <row r="262" spans="1:185" x14ac:dyDescent="0.25">
      <c r="A262" t="s">
        <v>10</v>
      </c>
      <c r="B262" s="22"/>
      <c r="C262" s="3">
        <v>-0.36411544479614444</v>
      </c>
      <c r="D262" t="s">
        <v>12</v>
      </c>
      <c r="E262" s="3">
        <v>6.4971214330304949E-2</v>
      </c>
      <c r="F262" s="3">
        <v>2.0914903142710273E-8</v>
      </c>
      <c r="G262" s="4"/>
      <c r="H262" t="s">
        <v>10</v>
      </c>
      <c r="I262" s="22" t="s">
        <v>11</v>
      </c>
      <c r="J262" s="3">
        <v>-0.45148689249181945</v>
      </c>
      <c r="K262" t="s">
        <v>12</v>
      </c>
      <c r="L262" s="3">
        <v>3.6433069709202524E-3</v>
      </c>
      <c r="M262" s="3">
        <v>0</v>
      </c>
      <c r="N262" s="3">
        <v>0.66844806345680063</v>
      </c>
      <c r="O262" t="s">
        <v>12</v>
      </c>
      <c r="P262" s="3">
        <v>2.3128287420090786E-3</v>
      </c>
      <c r="Q262" s="3">
        <v>0</v>
      </c>
      <c r="R262" s="4"/>
      <c r="S262" t="s">
        <v>10</v>
      </c>
      <c r="T262" s="22" t="s">
        <v>11</v>
      </c>
      <c r="U262" s="3">
        <v>-0.5455304315484174</v>
      </c>
      <c r="V262" t="s">
        <v>12</v>
      </c>
      <c r="W262" s="3">
        <v>4.2456086696444024E-2</v>
      </c>
      <c r="X262" s="3">
        <v>0</v>
      </c>
      <c r="Y262" s="3">
        <v>0.662798179849859</v>
      </c>
      <c r="Z262" t="s">
        <v>12</v>
      </c>
      <c r="AA262" s="3">
        <v>4.8886485359473347E-2</v>
      </c>
      <c r="AB262" s="3">
        <v>0</v>
      </c>
      <c r="AC262" s="2"/>
      <c r="AD262" s="13"/>
      <c r="AE262" s="4"/>
      <c r="AF262" s="13"/>
      <c r="AG262" s="4"/>
      <c r="AH262" s="4"/>
      <c r="AI262" s="4"/>
      <c r="AJ262" s="13"/>
      <c r="AK262" s="4"/>
      <c r="AL262" s="4"/>
      <c r="AM262" s="4"/>
      <c r="AN262" s="13"/>
      <c r="AO262" s="4"/>
      <c r="AP262" s="4"/>
      <c r="AR262" s="2"/>
      <c r="AS262" s="13"/>
      <c r="AT262" s="4"/>
      <c r="AU262" s="13"/>
      <c r="AV262" s="4"/>
      <c r="AW262" s="4"/>
      <c r="AX262" s="4"/>
      <c r="AY262" s="13"/>
      <c r="AZ262" s="4"/>
      <c r="BA262" s="4"/>
      <c r="BB262" s="4"/>
      <c r="BC262" s="13"/>
      <c r="BD262" s="4"/>
      <c r="BE262" s="4"/>
      <c r="BF262" s="4"/>
      <c r="BG262" s="13"/>
      <c r="BH262" s="4"/>
      <c r="BI262" s="4"/>
      <c r="BK262" s="2"/>
      <c r="BL262" s="13"/>
      <c r="BM262" s="4"/>
      <c r="BN262" s="13"/>
      <c r="BO262" s="4"/>
      <c r="BP262" s="4"/>
      <c r="BQ262" s="4"/>
      <c r="BR262" s="13"/>
      <c r="BS262" s="4"/>
      <c r="BT262" s="4"/>
      <c r="BU262" s="4"/>
      <c r="BV262" s="13"/>
      <c r="BW262" s="4"/>
      <c r="BX262" s="4"/>
      <c r="BZ262" s="2"/>
      <c r="CA262" s="13"/>
      <c r="CB262" s="4"/>
      <c r="CC262" s="13"/>
      <c r="CD262" s="4"/>
      <c r="CE262" s="4"/>
      <c r="CF262" s="4"/>
      <c r="CG262" s="13"/>
      <c r="CH262" s="4"/>
      <c r="CI262" s="4"/>
      <c r="CJ262" s="4"/>
      <c r="CK262" s="13"/>
      <c r="CL262" s="4"/>
      <c r="CM262" s="4"/>
      <c r="CO262" s="2"/>
      <c r="CP262" s="13"/>
      <c r="CQ262" s="4"/>
      <c r="CR262" s="13"/>
      <c r="CS262" s="4"/>
      <c r="CT262" s="4"/>
      <c r="CU262" s="4"/>
      <c r="CV262" s="13"/>
      <c r="CW262" s="4"/>
      <c r="CX262" s="4"/>
      <c r="CY262" s="4"/>
      <c r="CZ262" s="13"/>
      <c r="DA262" s="4"/>
      <c r="DB262" s="4"/>
      <c r="DD262" s="2"/>
      <c r="DE262" s="13"/>
      <c r="DF262" s="4"/>
      <c r="DG262" s="13"/>
      <c r="DH262" s="4"/>
      <c r="DI262" s="4"/>
      <c r="DJ262" s="4"/>
      <c r="DK262" s="13"/>
      <c r="DL262" s="4"/>
      <c r="DM262" s="4"/>
      <c r="DN262" s="4"/>
      <c r="DO262" s="13"/>
      <c r="DP262" s="4"/>
      <c r="DQ262" s="4"/>
      <c r="DS262" s="2"/>
      <c r="DT262" s="13"/>
      <c r="DU262" s="4"/>
      <c r="DV262" s="13"/>
      <c r="DW262" s="4"/>
      <c r="DX262" s="4"/>
      <c r="DY262" s="4"/>
      <c r="DZ262" s="13"/>
      <c r="EA262" s="4"/>
      <c r="EB262" s="4"/>
      <c r="EC262" s="4"/>
      <c r="ED262" s="13"/>
      <c r="EE262" s="4"/>
      <c r="EF262" s="4"/>
      <c r="EG262" s="4"/>
      <c r="EH262" s="13"/>
      <c r="EI262" s="4"/>
      <c r="EJ262" s="4"/>
      <c r="EL262" s="2"/>
      <c r="EM262" s="13"/>
      <c r="EN262" s="4"/>
      <c r="EO262" s="13"/>
      <c r="EP262" s="4"/>
      <c r="EQ262" s="4"/>
      <c r="ER262" s="4"/>
      <c r="ES262" s="13"/>
      <c r="ET262" s="4"/>
      <c r="EU262" s="4"/>
      <c r="EV262" s="4"/>
      <c r="EW262" s="13"/>
      <c r="EX262" s="4"/>
      <c r="EY262" s="4"/>
      <c r="FA262" s="2"/>
      <c r="FB262" s="13"/>
      <c r="FC262" s="4"/>
      <c r="FD262" s="13"/>
      <c r="FE262" s="4"/>
      <c r="FF262" s="4"/>
      <c r="FG262" s="4"/>
      <c r="FH262" s="13"/>
      <c r="FI262" s="4"/>
      <c r="FJ262" s="4"/>
      <c r="FK262" s="4"/>
      <c r="FL262" s="13"/>
      <c r="FM262" s="4"/>
      <c r="FN262" s="4"/>
      <c r="FP262" s="2"/>
      <c r="FQ262" s="13"/>
      <c r="FR262" s="4"/>
      <c r="FS262" s="13"/>
      <c r="FT262" s="4"/>
      <c r="FU262" s="4"/>
      <c r="FV262" s="4"/>
      <c r="FW262" s="13"/>
      <c r="FX262" s="4"/>
      <c r="FY262" s="4"/>
      <c r="FZ262" s="4"/>
      <c r="GA262" s="13"/>
      <c r="GB262" s="4"/>
      <c r="GC262" s="4"/>
    </row>
    <row r="263" spans="1:185" x14ac:dyDescent="0.25">
      <c r="A263" t="s">
        <v>47</v>
      </c>
      <c r="B263" s="22"/>
      <c r="C263" s="3">
        <v>-0.58179146928918168</v>
      </c>
      <c r="D263" t="s">
        <v>12</v>
      </c>
      <c r="E263" s="3">
        <v>5.1323665067368192E-2</v>
      </c>
      <c r="F263" s="3">
        <v>0</v>
      </c>
      <c r="G263" s="3"/>
      <c r="H263" t="s">
        <v>47</v>
      </c>
      <c r="I263" s="22" t="s">
        <v>11</v>
      </c>
      <c r="J263" s="3">
        <v>-0.5701597482132722</v>
      </c>
      <c r="K263" t="s">
        <v>12</v>
      </c>
      <c r="L263" s="3">
        <v>2.8715106876219467E-3</v>
      </c>
      <c r="M263" s="3">
        <v>0</v>
      </c>
      <c r="N263" s="3">
        <v>0.32818801213960935</v>
      </c>
      <c r="O263" t="s">
        <v>12</v>
      </c>
      <c r="P263" s="3">
        <v>1.6628795272026009E-3</v>
      </c>
      <c r="Q263" s="3">
        <v>0</v>
      </c>
      <c r="R263" s="3"/>
      <c r="S263" t="s">
        <v>47</v>
      </c>
      <c r="T263" s="22" t="s">
        <v>11</v>
      </c>
      <c r="U263" s="3">
        <v>-0.48749611141877053</v>
      </c>
      <c r="V263" t="s">
        <v>12</v>
      </c>
      <c r="W263" s="3">
        <v>3.5848902033862845E-2</v>
      </c>
      <c r="X263" s="3">
        <v>0</v>
      </c>
      <c r="Y263" s="3">
        <v>0.35145925689623453</v>
      </c>
      <c r="Z263" t="s">
        <v>12</v>
      </c>
      <c r="AA263" s="3">
        <v>2.2834816035802369E-2</v>
      </c>
      <c r="AB263" s="3">
        <v>0</v>
      </c>
      <c r="AD263" s="13"/>
      <c r="AE263" s="3"/>
      <c r="AG263" s="3"/>
      <c r="AH263" s="3"/>
      <c r="AI263" s="3"/>
      <c r="AK263" s="3"/>
      <c r="AL263" s="3"/>
      <c r="AM263" s="3"/>
      <c r="AO263" s="3"/>
      <c r="AP263" s="3"/>
      <c r="AS263" s="13"/>
      <c r="AT263" s="3"/>
      <c r="AV263" s="3"/>
      <c r="AW263" s="3"/>
      <c r="AX263" s="3"/>
      <c r="AZ263" s="3"/>
      <c r="BA263" s="3"/>
      <c r="BB263" s="3"/>
      <c r="BD263" s="3"/>
      <c r="BE263" s="3"/>
      <c r="BF263" s="3"/>
      <c r="BH263" s="3"/>
      <c r="BI263" s="3"/>
      <c r="BL263" s="13"/>
      <c r="BM263" s="3"/>
      <c r="BO263" s="3"/>
      <c r="BP263" s="3"/>
      <c r="BQ263" s="3"/>
      <c r="BS263" s="3"/>
      <c r="BT263" s="3"/>
      <c r="BU263" s="3"/>
      <c r="BW263" s="3"/>
      <c r="BX263" s="3"/>
      <c r="CA263" s="13"/>
      <c r="CB263" s="3"/>
      <c r="CD263" s="3"/>
      <c r="CE263" s="3"/>
      <c r="CF263" s="3"/>
      <c r="CH263" s="3"/>
      <c r="CI263" s="3"/>
      <c r="CJ263" s="3"/>
      <c r="CL263" s="3"/>
      <c r="CM263" s="3"/>
      <c r="CP263" s="13"/>
      <c r="CQ263" s="3"/>
      <c r="CS263" s="3"/>
      <c r="CT263" s="3"/>
      <c r="CU263" s="3"/>
      <c r="CW263" s="3"/>
      <c r="CX263" s="3"/>
      <c r="CY263" s="3"/>
      <c r="DA263" s="3"/>
      <c r="DB263" s="3"/>
      <c r="DE263" s="13"/>
      <c r="DF263" s="3"/>
      <c r="DH263" s="3"/>
      <c r="DI263" s="3"/>
      <c r="DJ263" s="3"/>
      <c r="DL263" s="3"/>
      <c r="DM263" s="3"/>
      <c r="DN263" s="3"/>
      <c r="DP263" s="3"/>
      <c r="DQ263" s="3"/>
      <c r="DT263" s="13"/>
      <c r="DU263" s="3"/>
      <c r="DW263" s="3"/>
      <c r="DX263" s="3"/>
      <c r="DY263" s="3"/>
      <c r="EA263" s="3"/>
      <c r="EB263" s="3"/>
      <c r="EC263" s="3"/>
      <c r="EE263" s="3"/>
      <c r="EF263" s="3"/>
      <c r="EG263" s="3"/>
      <c r="EI263" s="3"/>
      <c r="EJ263" s="3"/>
      <c r="EM263" s="13"/>
      <c r="EN263" s="3"/>
      <c r="EP263" s="3"/>
      <c r="EQ263" s="3"/>
      <c r="ER263" s="3"/>
      <c r="ET263" s="3"/>
      <c r="EU263" s="3"/>
      <c r="EV263" s="3"/>
      <c r="EX263" s="3"/>
      <c r="EY263" s="3"/>
      <c r="FB263" s="13"/>
      <c r="FC263" s="3"/>
      <c r="FE263" s="3"/>
      <c r="FF263" s="3"/>
      <c r="FG263" s="3"/>
      <c r="FI263" s="3"/>
      <c r="FJ263" s="3"/>
      <c r="FK263" s="3"/>
      <c r="FM263" s="3"/>
      <c r="FN263" s="3"/>
      <c r="FQ263" s="13"/>
      <c r="FR263" s="3"/>
      <c r="FT263" s="3"/>
      <c r="FU263" s="3"/>
      <c r="FV263" s="3"/>
      <c r="FX263" s="3"/>
      <c r="FY263" s="3"/>
      <c r="FZ263" s="3"/>
      <c r="GB263" s="3"/>
      <c r="GC263" s="3"/>
    </row>
    <row r="264" spans="1:185" x14ac:dyDescent="0.25">
      <c r="A264" t="s">
        <v>54</v>
      </c>
      <c r="B264" s="22"/>
      <c r="C264" s="3">
        <v>-0.22537658239951971</v>
      </c>
      <c r="D264" t="s">
        <v>12</v>
      </c>
      <c r="E264" s="3">
        <v>6.5814363025308381E-2</v>
      </c>
      <c r="F264" s="3">
        <v>6.1609387285854744E-4</v>
      </c>
      <c r="G264" s="3"/>
      <c r="H264" t="s">
        <v>54</v>
      </c>
      <c r="I264" s="22" t="s">
        <v>11</v>
      </c>
      <c r="J264" s="3">
        <v>-0.13800949568200638</v>
      </c>
      <c r="K264" t="s">
        <v>12</v>
      </c>
      <c r="L264" s="3">
        <v>3.1486317165977055E-3</v>
      </c>
      <c r="M264" s="3">
        <v>0</v>
      </c>
      <c r="N264" s="3">
        <v>0.59271830230827471</v>
      </c>
      <c r="O264" t="s">
        <v>12</v>
      </c>
      <c r="P264" s="3">
        <v>3.052845501563426E-3</v>
      </c>
      <c r="Q264" s="3">
        <v>0</v>
      </c>
      <c r="R264" s="3"/>
      <c r="S264" t="s">
        <v>54</v>
      </c>
      <c r="T264" s="22" t="s">
        <v>11</v>
      </c>
      <c r="U264" s="3">
        <v>-0.25426118749277687</v>
      </c>
      <c r="V264" t="s">
        <v>12</v>
      </c>
      <c r="W264" s="3">
        <v>6.0178258503018639E-2</v>
      </c>
      <c r="X264" s="3">
        <v>2.387989679686342E-5</v>
      </c>
      <c r="Y264" s="3">
        <v>0.61348156164327505</v>
      </c>
      <c r="Z264" t="s">
        <v>12</v>
      </c>
      <c r="AA264" s="3">
        <v>4.6906140657676745E-2</v>
      </c>
      <c r="AB264" s="3">
        <v>0</v>
      </c>
      <c r="AD264" s="13"/>
      <c r="AE264" s="3"/>
      <c r="AG264" s="3"/>
      <c r="AH264" s="3"/>
      <c r="AI264" s="3"/>
      <c r="AK264" s="3"/>
      <c r="AL264" s="3"/>
      <c r="AM264" s="3"/>
      <c r="AO264" s="3"/>
      <c r="AP264" s="3"/>
      <c r="AS264" s="13"/>
      <c r="AT264" s="3"/>
      <c r="AV264" s="3"/>
      <c r="AW264" s="3"/>
      <c r="AX264" s="3"/>
      <c r="AZ264" s="3"/>
      <c r="BA264" s="3"/>
      <c r="BB264" s="3"/>
      <c r="BD264" s="3"/>
      <c r="BE264" s="3"/>
      <c r="BF264" s="3"/>
      <c r="BH264" s="3"/>
      <c r="BI264" s="3"/>
      <c r="BL264" s="13"/>
      <c r="BM264" s="3"/>
      <c r="BO264" s="3"/>
      <c r="BP264" s="3"/>
      <c r="BQ264" s="3"/>
      <c r="BS264" s="3"/>
      <c r="BT264" s="3"/>
      <c r="BU264" s="3"/>
      <c r="BW264" s="3"/>
      <c r="BX264" s="3"/>
      <c r="CA264" s="13"/>
      <c r="CB264" s="3"/>
      <c r="CD264" s="3"/>
      <c r="CE264" s="3"/>
      <c r="CF264" s="3"/>
      <c r="CH264" s="3"/>
      <c r="CI264" s="3"/>
      <c r="CJ264" s="3"/>
      <c r="CL264" s="3"/>
      <c r="CM264" s="3"/>
      <c r="CP264" s="13"/>
      <c r="CQ264" s="3"/>
      <c r="CS264" s="3"/>
      <c r="CT264" s="3"/>
      <c r="CU264" s="3"/>
      <c r="CW264" s="3"/>
      <c r="CX264" s="3"/>
      <c r="CY264" s="3"/>
      <c r="DA264" s="3"/>
      <c r="DB264" s="3"/>
      <c r="DE264" s="13"/>
      <c r="DF264" s="3"/>
      <c r="DH264" s="3"/>
      <c r="DI264" s="3"/>
      <c r="DJ264" s="3"/>
      <c r="DL264" s="3"/>
      <c r="DM264" s="3"/>
      <c r="DN264" s="3"/>
      <c r="DP264" s="3"/>
      <c r="DQ264" s="3"/>
      <c r="DT264" s="13"/>
      <c r="DU264" s="3"/>
      <c r="DW264" s="3"/>
      <c r="DX264" s="3"/>
      <c r="DY264" s="3"/>
      <c r="EA264" s="3"/>
      <c r="EB264" s="3"/>
      <c r="EC264" s="3"/>
      <c r="EE264" s="3"/>
      <c r="EF264" s="3"/>
      <c r="EG264" s="3"/>
      <c r="EI264" s="3"/>
      <c r="EJ264" s="3"/>
      <c r="EM264" s="13"/>
      <c r="EN264" s="3"/>
      <c r="EP264" s="3"/>
      <c r="EQ264" s="3"/>
      <c r="ER264" s="3"/>
      <c r="ET264" s="3"/>
      <c r="EU264" s="3"/>
      <c r="EV264" s="3"/>
      <c r="EX264" s="3"/>
      <c r="EY264" s="3"/>
      <c r="FB264" s="13"/>
      <c r="FC264" s="3"/>
      <c r="FE264" s="3"/>
      <c r="FF264" s="3"/>
      <c r="FG264" s="3"/>
      <c r="FI264" s="3"/>
      <c r="FJ264" s="3"/>
      <c r="FK264" s="3"/>
      <c r="FM264" s="3"/>
      <c r="FN264" s="3"/>
      <c r="FQ264" s="13"/>
      <c r="FR264" s="3"/>
      <c r="FT264" s="3"/>
      <c r="FU264" s="3"/>
      <c r="FV264" s="3"/>
      <c r="FX264" s="3"/>
      <c r="FY264" s="3"/>
      <c r="FZ264" s="3"/>
      <c r="GB264" s="3"/>
      <c r="GC264" s="3"/>
    </row>
    <row r="265" spans="1:185" x14ac:dyDescent="0.25">
      <c r="A265" t="s">
        <v>48</v>
      </c>
      <c r="B265" s="22"/>
      <c r="C265" s="3">
        <v>1.5331380300256969E-2</v>
      </c>
      <c r="D265" t="s">
        <v>14</v>
      </c>
      <c r="E265" s="3">
        <v>5.4114064079916271E-2</v>
      </c>
      <c r="F265" s="3">
        <v>0.77693461159535881</v>
      </c>
      <c r="G265" s="3"/>
      <c r="H265" t="s">
        <v>48</v>
      </c>
      <c r="I265" s="22" t="s">
        <v>11</v>
      </c>
      <c r="J265" s="3">
        <v>4.4504506352105518E-2</v>
      </c>
      <c r="K265" t="s">
        <v>12</v>
      </c>
      <c r="L265" s="3">
        <v>3.3557336106646192E-3</v>
      </c>
      <c r="M265" s="3">
        <v>0</v>
      </c>
      <c r="N265" s="3">
        <v>0.11840639262970641</v>
      </c>
      <c r="O265" t="s">
        <v>12</v>
      </c>
      <c r="P265" s="3">
        <v>1.7169368142461578E-3</v>
      </c>
      <c r="Q265" s="3">
        <v>0</v>
      </c>
      <c r="R265" s="3"/>
      <c r="S265" t="s">
        <v>48</v>
      </c>
      <c r="T265" s="22" t="s">
        <v>11</v>
      </c>
      <c r="U265" s="3">
        <v>7.4765177254398504E-2</v>
      </c>
      <c r="V265" t="s">
        <v>42</v>
      </c>
      <c r="W265" s="3">
        <v>4.2431875935055825E-2</v>
      </c>
      <c r="X265" s="3">
        <v>7.8068453906502189E-2</v>
      </c>
      <c r="Y265" s="3">
        <v>0.2324734784120415</v>
      </c>
      <c r="Z265" t="s">
        <v>12</v>
      </c>
      <c r="AA265" s="3">
        <v>2.5607179611941189E-2</v>
      </c>
      <c r="AB265" s="3">
        <v>0</v>
      </c>
      <c r="AD265" s="13"/>
      <c r="AE265" s="3"/>
      <c r="AG265" s="3"/>
      <c r="AH265" s="3"/>
      <c r="AI265" s="3"/>
      <c r="AK265" s="3"/>
      <c r="AL265" s="3"/>
      <c r="AM265" s="3"/>
      <c r="AO265" s="3"/>
      <c r="AP265" s="3"/>
      <c r="AS265" s="13"/>
      <c r="AT265" s="3"/>
      <c r="AV265" s="3"/>
      <c r="AW265" s="3"/>
      <c r="AX265" s="3"/>
      <c r="AZ265" s="3"/>
      <c r="BA265" s="3"/>
      <c r="BB265" s="3"/>
      <c r="BD265" s="3"/>
      <c r="BE265" s="3"/>
      <c r="BF265" s="3"/>
      <c r="BH265" s="3"/>
      <c r="BI265" s="3"/>
      <c r="BL265" s="13"/>
      <c r="BM265" s="3"/>
      <c r="BO265" s="3"/>
      <c r="BP265" s="3"/>
      <c r="BQ265" s="3"/>
      <c r="BS265" s="3"/>
      <c r="BT265" s="3"/>
      <c r="BU265" s="3"/>
      <c r="BW265" s="3"/>
      <c r="BX265" s="3"/>
      <c r="CA265" s="13"/>
      <c r="CB265" s="3"/>
      <c r="CD265" s="3"/>
      <c r="CE265" s="3"/>
      <c r="CF265" s="3"/>
      <c r="CH265" s="3"/>
      <c r="CI265" s="3"/>
      <c r="CJ265" s="3"/>
      <c r="CL265" s="3"/>
      <c r="CM265" s="3"/>
      <c r="CP265" s="13"/>
      <c r="CQ265" s="3"/>
      <c r="CS265" s="3"/>
      <c r="CT265" s="3"/>
      <c r="CU265" s="3"/>
      <c r="CW265" s="3"/>
      <c r="CX265" s="3"/>
      <c r="CY265" s="3"/>
      <c r="DA265" s="3"/>
      <c r="DB265" s="3"/>
      <c r="DE265" s="13"/>
      <c r="DF265" s="3"/>
      <c r="DH265" s="3"/>
      <c r="DI265" s="3"/>
      <c r="DJ265" s="3"/>
      <c r="DL265" s="3"/>
      <c r="DM265" s="3"/>
      <c r="DN265" s="3"/>
      <c r="DP265" s="3"/>
      <c r="DQ265" s="3"/>
      <c r="DT265" s="13"/>
      <c r="DU265" s="3"/>
      <c r="DW265" s="3"/>
      <c r="DX265" s="3"/>
      <c r="DY265" s="3"/>
      <c r="EA265" s="3"/>
      <c r="EB265" s="3"/>
      <c r="EC265" s="3"/>
      <c r="EE265" s="3"/>
      <c r="EF265" s="3"/>
      <c r="EG265" s="3"/>
      <c r="EI265" s="3"/>
      <c r="EJ265" s="3"/>
      <c r="EM265" s="13"/>
      <c r="EN265" s="3"/>
      <c r="EP265" s="3"/>
      <c r="EQ265" s="3"/>
      <c r="ER265" s="3"/>
      <c r="ET265" s="3"/>
      <c r="EU265" s="3"/>
      <c r="EV265" s="3"/>
      <c r="EX265" s="3"/>
      <c r="EY265" s="3"/>
      <c r="FB265" s="13"/>
      <c r="FC265" s="3"/>
      <c r="FE265" s="3"/>
      <c r="FF265" s="3"/>
      <c r="FG265" s="3"/>
      <c r="FI265" s="3"/>
      <c r="FJ265" s="3"/>
      <c r="FK265" s="3"/>
      <c r="FM265" s="3"/>
      <c r="FN265" s="3"/>
      <c r="FQ265" s="13"/>
      <c r="FR265" s="3"/>
      <c r="FT265" s="3"/>
      <c r="FU265" s="3"/>
      <c r="FV265" s="3"/>
      <c r="FX265" s="3"/>
      <c r="FY265" s="3"/>
      <c r="FZ265" s="3"/>
      <c r="GB265" s="3"/>
      <c r="GC265" s="3"/>
    </row>
    <row r="266" spans="1:185" x14ac:dyDescent="0.25">
      <c r="A266" t="s">
        <v>56</v>
      </c>
      <c r="B266" s="22"/>
      <c r="C266" s="3">
        <v>0.26121494235728776</v>
      </c>
      <c r="D266" t="s">
        <v>12</v>
      </c>
      <c r="E266" s="3">
        <v>9.0539461212124334E-2</v>
      </c>
      <c r="F266" s="3">
        <v>3.9129562646560423E-3</v>
      </c>
      <c r="G266" s="3"/>
      <c r="H266" t="s">
        <v>56</v>
      </c>
      <c r="I266" s="22" t="s">
        <v>11</v>
      </c>
      <c r="J266" s="3">
        <v>0.27475833114250248</v>
      </c>
      <c r="K266" t="s">
        <v>12</v>
      </c>
      <c r="L266" s="3">
        <v>6.5602347412702508E-3</v>
      </c>
      <c r="M266" s="3">
        <v>0</v>
      </c>
      <c r="N266" s="3">
        <v>0.43865475949767208</v>
      </c>
      <c r="O266" t="s">
        <v>12</v>
      </c>
      <c r="P266" s="3">
        <v>2.9701352725834012E-3</v>
      </c>
      <c r="Q266" s="3">
        <v>0</v>
      </c>
      <c r="R266" s="3"/>
      <c r="S266" t="s">
        <v>56</v>
      </c>
      <c r="T266" s="22" t="s">
        <v>11</v>
      </c>
      <c r="U266" s="3">
        <v>0.34975661149199605</v>
      </c>
      <c r="V266" t="s">
        <v>12</v>
      </c>
      <c r="W266" s="3">
        <v>6.879319093535366E-2</v>
      </c>
      <c r="X266" s="3">
        <v>3.6922768020808405E-7</v>
      </c>
      <c r="Y266" s="3">
        <v>0.31200564241859285</v>
      </c>
      <c r="Z266" t="s">
        <v>12</v>
      </c>
      <c r="AA266" s="3">
        <v>4.680448221516699E-2</v>
      </c>
      <c r="AB266" s="3">
        <v>0</v>
      </c>
      <c r="AD266" s="13"/>
      <c r="AE266" s="3"/>
      <c r="AG266" s="3"/>
      <c r="AH266" s="3"/>
      <c r="AI266" s="3"/>
      <c r="AK266" s="3"/>
      <c r="AL266" s="3"/>
      <c r="AM266" s="3"/>
      <c r="AO266" s="3"/>
      <c r="AP266" s="3"/>
      <c r="AS266" s="13"/>
      <c r="AT266" s="3"/>
      <c r="AV266" s="3"/>
      <c r="AW266" s="3"/>
      <c r="AX266" s="3"/>
      <c r="AZ266" s="3"/>
      <c r="BA266" s="3"/>
      <c r="BB266" s="3"/>
      <c r="BD266" s="3"/>
      <c r="BE266" s="3"/>
      <c r="BF266" s="3"/>
      <c r="BH266" s="3"/>
      <c r="BI266" s="3"/>
      <c r="BL266" s="13"/>
      <c r="BM266" s="3"/>
      <c r="BO266" s="3"/>
      <c r="BP266" s="3"/>
      <c r="BQ266" s="3"/>
      <c r="BS266" s="3"/>
      <c r="BT266" s="3"/>
      <c r="BU266" s="3"/>
      <c r="BW266" s="3"/>
      <c r="BX266" s="3"/>
      <c r="CA266" s="13"/>
      <c r="CB266" s="3"/>
      <c r="CD266" s="3"/>
      <c r="CE266" s="3"/>
      <c r="CF266" s="3"/>
      <c r="CH266" s="3"/>
      <c r="CI266" s="3"/>
      <c r="CJ266" s="3"/>
      <c r="CL266" s="3"/>
      <c r="CM266" s="3"/>
      <c r="CP266" s="13"/>
      <c r="CQ266" s="3"/>
      <c r="CS266" s="3"/>
      <c r="CT266" s="3"/>
      <c r="CU266" s="3"/>
      <c r="CW266" s="3"/>
      <c r="CX266" s="3"/>
      <c r="CY266" s="3"/>
      <c r="DA266" s="3"/>
      <c r="DB266" s="3"/>
      <c r="DE266" s="13"/>
      <c r="DF266" s="3"/>
      <c r="DH266" s="3"/>
      <c r="DI266" s="3"/>
      <c r="DJ266" s="3"/>
      <c r="DL266" s="3"/>
      <c r="DM266" s="3"/>
      <c r="DN266" s="3"/>
      <c r="DP266" s="3"/>
      <c r="DQ266" s="3"/>
      <c r="DT266" s="13"/>
      <c r="DU266" s="3"/>
      <c r="DW266" s="3"/>
      <c r="DX266" s="3"/>
      <c r="DY266" s="3"/>
      <c r="EA266" s="3"/>
      <c r="EB266" s="3"/>
      <c r="EC266" s="3"/>
      <c r="EE266" s="3"/>
      <c r="EF266" s="3"/>
      <c r="EG266" s="3"/>
      <c r="EI266" s="3"/>
      <c r="EJ266" s="3"/>
      <c r="EM266" s="13"/>
      <c r="EN266" s="3"/>
      <c r="EP266" s="3"/>
      <c r="EQ266" s="3"/>
      <c r="ER266" s="3"/>
      <c r="ET266" s="3"/>
      <c r="EU266" s="3"/>
      <c r="EV266" s="3"/>
      <c r="EX266" s="3"/>
      <c r="EY266" s="3"/>
      <c r="FB266" s="13"/>
      <c r="FC266" s="3"/>
      <c r="FE266" s="3"/>
      <c r="FF266" s="3"/>
      <c r="FG266" s="3"/>
      <c r="FI266" s="3"/>
      <c r="FJ266" s="3"/>
      <c r="FK266" s="3"/>
      <c r="FM266" s="3"/>
      <c r="FN266" s="3"/>
      <c r="FQ266" s="13"/>
      <c r="FR266" s="3"/>
      <c r="FT266" s="3"/>
      <c r="FU266" s="3"/>
      <c r="FV266" s="3"/>
      <c r="FX266" s="3"/>
      <c r="FY266" s="3"/>
      <c r="FZ266" s="3"/>
      <c r="GB266" s="3"/>
      <c r="GC266" s="3"/>
    </row>
    <row r="267" spans="1:185" x14ac:dyDescent="0.25">
      <c r="A267" t="s">
        <v>57</v>
      </c>
      <c r="B267" s="22"/>
      <c r="C267" s="3">
        <v>-0.37939856012370204</v>
      </c>
      <c r="D267" t="s">
        <v>12</v>
      </c>
      <c r="E267" s="3">
        <v>4.4889122790161745E-2</v>
      </c>
      <c r="F267" s="3">
        <v>0</v>
      </c>
      <c r="G267" s="3"/>
      <c r="H267" t="s">
        <v>57</v>
      </c>
      <c r="I267" s="22" t="s">
        <v>11</v>
      </c>
      <c r="J267" s="3">
        <v>-0.43616200439344238</v>
      </c>
      <c r="K267" t="s">
        <v>12</v>
      </c>
      <c r="L267" s="3">
        <v>3.5333473922127042E-3</v>
      </c>
      <c r="M267" s="3">
        <v>0</v>
      </c>
      <c r="N267" s="3">
        <v>0.39874353320000033</v>
      </c>
      <c r="O267" t="s">
        <v>12</v>
      </c>
      <c r="P267" s="3">
        <v>1.9727192147864442E-3</v>
      </c>
      <c r="Q267" s="3">
        <v>0</v>
      </c>
      <c r="R267" s="3"/>
      <c r="S267" t="s">
        <v>57</v>
      </c>
      <c r="T267" s="22" t="s">
        <v>11</v>
      </c>
      <c r="U267" s="3">
        <v>-0.49580341578570752</v>
      </c>
      <c r="V267" t="s">
        <v>12</v>
      </c>
      <c r="W267" s="3">
        <v>3.5362357164813681E-2</v>
      </c>
      <c r="X267" s="3">
        <v>0</v>
      </c>
      <c r="Y267" s="3">
        <v>0.39330165227694225</v>
      </c>
      <c r="Z267" t="s">
        <v>12</v>
      </c>
      <c r="AA267" s="3">
        <v>2.1804785312250906E-2</v>
      </c>
      <c r="AB267" s="3">
        <v>0</v>
      </c>
      <c r="AD267" s="13"/>
      <c r="AE267" s="3"/>
      <c r="AG267" s="3"/>
      <c r="AH267" s="3"/>
      <c r="AI267" s="3"/>
      <c r="AK267" s="3"/>
      <c r="AL267" s="3"/>
      <c r="AM267" s="3"/>
      <c r="AO267" s="3"/>
      <c r="AP267" s="3"/>
      <c r="AS267" s="13"/>
      <c r="AT267" s="3"/>
      <c r="AV267" s="3"/>
      <c r="AW267" s="3"/>
      <c r="AX267" s="3"/>
      <c r="AZ267" s="3"/>
      <c r="BA267" s="3"/>
      <c r="BB267" s="3"/>
      <c r="BD267" s="3"/>
      <c r="BE267" s="3"/>
      <c r="BF267" s="3"/>
      <c r="BH267" s="3"/>
      <c r="BI267" s="3"/>
      <c r="BL267" s="13"/>
      <c r="BM267" s="3"/>
      <c r="BO267" s="3"/>
      <c r="BP267" s="3"/>
      <c r="BQ267" s="3"/>
      <c r="BS267" s="3"/>
      <c r="BT267" s="3"/>
      <c r="BU267" s="3"/>
      <c r="BW267" s="3"/>
      <c r="BX267" s="3"/>
      <c r="CA267" s="13"/>
      <c r="CB267" s="3"/>
      <c r="CD267" s="3"/>
      <c r="CE267" s="3"/>
      <c r="CF267" s="3"/>
      <c r="CH267" s="3"/>
      <c r="CI267" s="3"/>
      <c r="CJ267" s="3"/>
      <c r="CL267" s="3"/>
      <c r="CM267" s="3"/>
      <c r="CP267" s="13"/>
      <c r="CQ267" s="3"/>
      <c r="CS267" s="3"/>
      <c r="CT267" s="3"/>
      <c r="CU267" s="3"/>
      <c r="CW267" s="3"/>
      <c r="CX267" s="3"/>
      <c r="CY267" s="3"/>
      <c r="DA267" s="3"/>
      <c r="DB267" s="3"/>
      <c r="DE267" s="13"/>
      <c r="DF267" s="3"/>
      <c r="DH267" s="3"/>
      <c r="DI267" s="3"/>
      <c r="DJ267" s="3"/>
      <c r="DL267" s="3"/>
      <c r="DM267" s="3"/>
      <c r="DN267" s="3"/>
      <c r="DP267" s="3"/>
      <c r="DQ267" s="3"/>
      <c r="DT267" s="13"/>
      <c r="DU267" s="3"/>
      <c r="DW267" s="3"/>
      <c r="DX267" s="3"/>
      <c r="DY267" s="3"/>
      <c r="EA267" s="3"/>
      <c r="EB267" s="3"/>
      <c r="EC267" s="3"/>
      <c r="EE267" s="3"/>
      <c r="EF267" s="3"/>
      <c r="EG267" s="3"/>
      <c r="EI267" s="3"/>
      <c r="EJ267" s="3"/>
      <c r="EM267" s="13"/>
      <c r="EN267" s="3"/>
      <c r="EP267" s="3"/>
      <c r="EQ267" s="3"/>
      <c r="ER267" s="3"/>
      <c r="ET267" s="3"/>
      <c r="EU267" s="3"/>
      <c r="EV267" s="3"/>
      <c r="EX267" s="3"/>
      <c r="EY267" s="3"/>
      <c r="FB267" s="13"/>
      <c r="FC267" s="3"/>
      <c r="FE267" s="3"/>
      <c r="FF267" s="3"/>
      <c r="FG267" s="3"/>
      <c r="FI267" s="3"/>
      <c r="FJ267" s="3"/>
      <c r="FK267" s="3"/>
      <c r="FM267" s="3"/>
      <c r="FN267" s="3"/>
      <c r="FQ267" s="13"/>
      <c r="FR267" s="3"/>
      <c r="FT267" s="3"/>
      <c r="FU267" s="3"/>
      <c r="FV267" s="3"/>
      <c r="FX267" s="3"/>
      <c r="FY267" s="3"/>
      <c r="FZ267" s="3"/>
      <c r="GB267" s="3"/>
      <c r="GC267" s="3"/>
    </row>
    <row r="268" spans="1:185" x14ac:dyDescent="0.25">
      <c r="A268" t="s">
        <v>50</v>
      </c>
      <c r="B268" s="22"/>
      <c r="C268" s="3">
        <v>-1.3170799574719215E-3</v>
      </c>
      <c r="D268" t="s">
        <v>14</v>
      </c>
      <c r="E268" s="3">
        <v>4.2788391248407401E-2</v>
      </c>
      <c r="F268" s="3">
        <v>0.97544399759277067</v>
      </c>
      <c r="G268" s="3"/>
      <c r="H268" t="s">
        <v>50</v>
      </c>
      <c r="I268" s="22" t="s">
        <v>11</v>
      </c>
      <c r="J268" s="3">
        <v>3.6937337916004443E-3</v>
      </c>
      <c r="K268" t="s">
        <v>14</v>
      </c>
      <c r="L268" s="3">
        <v>3.121317868708865E-3</v>
      </c>
      <c r="M268" s="3">
        <v>0.236654943693279</v>
      </c>
      <c r="N268" s="3">
        <v>2.0296549426763153E-2</v>
      </c>
      <c r="O268" t="s">
        <v>12</v>
      </c>
      <c r="P268" s="3">
        <v>1.9832608506310918E-3</v>
      </c>
      <c r="Q268" s="3">
        <v>0</v>
      </c>
      <c r="R268" s="3"/>
      <c r="S268" t="s">
        <v>50</v>
      </c>
      <c r="T268" s="22" t="s">
        <v>11</v>
      </c>
      <c r="U268" s="3">
        <v>-5.9053585789604528E-3</v>
      </c>
      <c r="V268" t="s">
        <v>14</v>
      </c>
      <c r="W268" s="3">
        <v>3.0357788904394476E-2</v>
      </c>
      <c r="X268" s="3">
        <v>0.84576457245064329</v>
      </c>
      <c r="Y268" s="3">
        <v>9.2117555577455837E-2</v>
      </c>
      <c r="Z268" t="s">
        <v>12</v>
      </c>
      <c r="AA268" s="3">
        <v>2.2666012520148469E-2</v>
      </c>
      <c r="AB268" s="3">
        <v>0</v>
      </c>
      <c r="AD268" s="13"/>
      <c r="AE268" s="3"/>
      <c r="AG268" s="3"/>
      <c r="AH268" s="3"/>
      <c r="AI268" s="3"/>
      <c r="AK268" s="3"/>
      <c r="AL268" s="3"/>
      <c r="AM268" s="3"/>
      <c r="AO268" s="3"/>
      <c r="AP268" s="3"/>
      <c r="AS268" s="13"/>
      <c r="AT268" s="3"/>
      <c r="AV268" s="3"/>
      <c r="AW268" s="3"/>
      <c r="AX268" s="3"/>
      <c r="AZ268" s="3"/>
      <c r="BA268" s="3"/>
      <c r="BB268" s="3"/>
      <c r="BD268" s="3"/>
      <c r="BE268" s="3"/>
      <c r="BF268" s="3"/>
      <c r="BH268" s="3"/>
      <c r="BI268" s="3"/>
      <c r="BL268" s="13"/>
      <c r="BM268" s="3"/>
      <c r="BO268" s="3"/>
      <c r="BP268" s="3"/>
      <c r="BQ268" s="3"/>
      <c r="BS268" s="3"/>
      <c r="BT268" s="3"/>
      <c r="BU268" s="3"/>
      <c r="BW268" s="3"/>
      <c r="BX268" s="3"/>
      <c r="CA268" s="13"/>
      <c r="CB268" s="3"/>
      <c r="CD268" s="3"/>
      <c r="CE268" s="3"/>
      <c r="CF268" s="3"/>
      <c r="CH268" s="3"/>
      <c r="CI268" s="3"/>
      <c r="CJ268" s="3"/>
      <c r="CL268" s="3"/>
      <c r="CM268" s="3"/>
      <c r="CP268" s="13"/>
      <c r="CQ268" s="3"/>
      <c r="CS268" s="3"/>
      <c r="CT268" s="3"/>
      <c r="CU268" s="3"/>
      <c r="CW268" s="3"/>
      <c r="CX268" s="3"/>
      <c r="CY268" s="3"/>
      <c r="DA268" s="3"/>
      <c r="DB268" s="3"/>
      <c r="DE268" s="13"/>
      <c r="DF268" s="3"/>
      <c r="DH268" s="3"/>
      <c r="DI268" s="3"/>
      <c r="DJ268" s="3"/>
      <c r="DL268" s="3"/>
      <c r="DM268" s="3"/>
      <c r="DN268" s="3"/>
      <c r="DP268" s="3"/>
      <c r="DQ268" s="3"/>
      <c r="DT268" s="13"/>
      <c r="DU268" s="3"/>
      <c r="DW268" s="3"/>
      <c r="DX268" s="3"/>
      <c r="DY268" s="3"/>
      <c r="EA268" s="3"/>
      <c r="EB268" s="3"/>
      <c r="EC268" s="3"/>
      <c r="EE268" s="3"/>
      <c r="EF268" s="3"/>
      <c r="EG268" s="3"/>
      <c r="EI268" s="3"/>
      <c r="EJ268" s="3"/>
      <c r="EM268" s="13"/>
      <c r="EN268" s="3"/>
      <c r="EP268" s="3"/>
      <c r="EQ268" s="3"/>
      <c r="ER268" s="3"/>
      <c r="ET268" s="3"/>
      <c r="EU268" s="3"/>
      <c r="EV268" s="3"/>
      <c r="EX268" s="3"/>
      <c r="EY268" s="3"/>
      <c r="FB268" s="13"/>
      <c r="FC268" s="3"/>
      <c r="FE268" s="3"/>
      <c r="FF268" s="3"/>
      <c r="FG268" s="3"/>
      <c r="FI268" s="3"/>
      <c r="FJ268" s="3"/>
      <c r="FK268" s="3"/>
      <c r="FM268" s="3"/>
      <c r="FN268" s="3"/>
      <c r="FQ268" s="13"/>
      <c r="FR268" s="3"/>
      <c r="FT268" s="3"/>
      <c r="FU268" s="3"/>
      <c r="FV268" s="3"/>
      <c r="FX268" s="3"/>
      <c r="FY268" s="3"/>
      <c r="FZ268" s="3"/>
      <c r="GB268" s="3"/>
      <c r="GC268" s="3"/>
    </row>
    <row r="269" spans="1:185" x14ac:dyDescent="0.25">
      <c r="A269" t="s">
        <v>15</v>
      </c>
      <c r="B269" s="22"/>
      <c r="C269" s="3">
        <v>0.19148652258235901</v>
      </c>
      <c r="D269" t="s">
        <v>12</v>
      </c>
      <c r="E269" s="3">
        <v>4.4113932133160227E-2</v>
      </c>
      <c r="F269" s="3">
        <v>1.4201227458210397E-5</v>
      </c>
      <c r="G269" s="3"/>
      <c r="H269" t="s">
        <v>15</v>
      </c>
      <c r="I269" s="22" t="s">
        <v>11</v>
      </c>
      <c r="J269" s="3">
        <v>0.22475235801349139</v>
      </c>
      <c r="K269" t="s">
        <v>12</v>
      </c>
      <c r="L269" s="3">
        <v>3.4893480577026397E-3</v>
      </c>
      <c r="M269" s="3">
        <v>0</v>
      </c>
      <c r="N269" s="3">
        <v>0.10310840644687755</v>
      </c>
      <c r="O269" t="s">
        <v>12</v>
      </c>
      <c r="P269" s="3">
        <v>1.2312144212795937E-3</v>
      </c>
      <c r="Q269" s="3">
        <v>0</v>
      </c>
      <c r="R269" s="3"/>
      <c r="S269" t="s">
        <v>15</v>
      </c>
      <c r="T269" s="22" t="s">
        <v>11</v>
      </c>
      <c r="U269" s="3">
        <v>0.17928784967372391</v>
      </c>
      <c r="V269" t="s">
        <v>12</v>
      </c>
      <c r="W269" s="3">
        <v>3.2390754086383602E-2</v>
      </c>
      <c r="X269" s="3">
        <v>3.1095295227601127E-8</v>
      </c>
      <c r="Y269" s="3">
        <v>0.21023291551770162</v>
      </c>
      <c r="Z269" t="s">
        <v>12</v>
      </c>
      <c r="AA269" s="3">
        <v>2.1308927640766671E-2</v>
      </c>
      <c r="AB269" s="3">
        <v>0</v>
      </c>
      <c r="AD269" s="13"/>
      <c r="AE269" s="3"/>
      <c r="AG269" s="3"/>
      <c r="AH269" s="3"/>
      <c r="AI269" s="3"/>
      <c r="AK269" s="3"/>
      <c r="AL269" s="3"/>
      <c r="AM269" s="3"/>
      <c r="AO269" s="3"/>
      <c r="AP269" s="3"/>
      <c r="AS269" s="13"/>
      <c r="AT269" s="3"/>
      <c r="AV269" s="3"/>
      <c r="AW269" s="3"/>
      <c r="AX269" s="3"/>
      <c r="AZ269" s="3"/>
      <c r="BA269" s="3"/>
      <c r="BB269" s="3"/>
      <c r="BD269" s="3"/>
      <c r="BE269" s="3"/>
      <c r="BF269" s="3"/>
      <c r="BH269" s="3"/>
      <c r="BI269" s="3"/>
      <c r="BL269" s="13"/>
      <c r="BM269" s="3"/>
      <c r="BO269" s="3"/>
      <c r="BP269" s="3"/>
      <c r="BQ269" s="3"/>
      <c r="BS269" s="3"/>
      <c r="BT269" s="3"/>
      <c r="BU269" s="3"/>
      <c r="BW269" s="3"/>
      <c r="BX269" s="3"/>
      <c r="CA269" s="13"/>
      <c r="CB269" s="3"/>
      <c r="CD269" s="3"/>
      <c r="CE269" s="3"/>
      <c r="CF269" s="3"/>
      <c r="CH269" s="3"/>
      <c r="CI269" s="3"/>
      <c r="CJ269" s="3"/>
      <c r="CL269" s="3"/>
      <c r="CM269" s="3"/>
      <c r="CP269" s="13"/>
      <c r="CQ269" s="3"/>
      <c r="CS269" s="3"/>
      <c r="CT269" s="3"/>
      <c r="CU269" s="3"/>
      <c r="CW269" s="3"/>
      <c r="CX269" s="3"/>
      <c r="CY269" s="3"/>
      <c r="DA269" s="3"/>
      <c r="DB269" s="3"/>
      <c r="DE269" s="13"/>
      <c r="DF269" s="3"/>
      <c r="DH269" s="3"/>
      <c r="DI269" s="3"/>
      <c r="DJ269" s="3"/>
      <c r="DL269" s="3"/>
      <c r="DM269" s="3"/>
      <c r="DN269" s="3"/>
      <c r="DP269" s="3"/>
      <c r="DQ269" s="3"/>
      <c r="DT269" s="13"/>
      <c r="DU269" s="3"/>
      <c r="DW269" s="3"/>
      <c r="DX269" s="3"/>
      <c r="DY269" s="3"/>
      <c r="EA269" s="3"/>
      <c r="EB269" s="3"/>
      <c r="EC269" s="3"/>
      <c r="EE269" s="3"/>
      <c r="EF269" s="3"/>
      <c r="EG269" s="3"/>
      <c r="EI269" s="3"/>
      <c r="EJ269" s="3"/>
      <c r="EM269" s="13"/>
      <c r="EN269" s="3"/>
      <c r="EP269" s="3"/>
      <c r="EQ269" s="3"/>
      <c r="ER269" s="3"/>
      <c r="ET269" s="3"/>
      <c r="EU269" s="3"/>
      <c r="EV269" s="3"/>
      <c r="EX269" s="3"/>
      <c r="EY269" s="3"/>
      <c r="FB269" s="13"/>
      <c r="FC269" s="3"/>
      <c r="FE269" s="3"/>
      <c r="FF269" s="3"/>
      <c r="FG269" s="3"/>
      <c r="FI269" s="3"/>
      <c r="FJ269" s="3"/>
      <c r="FK269" s="3"/>
      <c r="FM269" s="3"/>
      <c r="FN269" s="3"/>
      <c r="FQ269" s="13"/>
      <c r="FR269" s="3"/>
      <c r="FT269" s="3"/>
      <c r="FU269" s="3"/>
      <c r="FV269" s="3"/>
      <c r="FX269" s="3"/>
      <c r="FY269" s="3"/>
      <c r="FZ269" s="3"/>
      <c r="GB269" s="3"/>
      <c r="GC269" s="3"/>
    </row>
    <row r="270" spans="1:185" x14ac:dyDescent="0.25">
      <c r="A270" t="s">
        <v>16</v>
      </c>
      <c r="B270" s="22"/>
      <c r="C270" s="3">
        <v>0.1070783363142821</v>
      </c>
      <c r="D270" t="s">
        <v>12</v>
      </c>
      <c r="E270" s="3">
        <v>4.1174961624208174E-2</v>
      </c>
      <c r="F270" s="3">
        <v>9.3069250914028512E-3</v>
      </c>
      <c r="G270" s="3"/>
      <c r="H270" t="s">
        <v>16</v>
      </c>
      <c r="I270" s="22" t="s">
        <v>11</v>
      </c>
      <c r="J270" s="3">
        <v>7.7215114868194226E-2</v>
      </c>
      <c r="K270" t="s">
        <v>12</v>
      </c>
      <c r="L270" s="3">
        <v>2.9477138506448205E-3</v>
      </c>
      <c r="M270" s="3">
        <v>0</v>
      </c>
      <c r="N270" s="3">
        <v>0.31973847829808094</v>
      </c>
      <c r="O270" t="s">
        <v>12</v>
      </c>
      <c r="P270" s="3">
        <v>1.3650079297293427E-3</v>
      </c>
      <c r="Q270" s="3">
        <v>0</v>
      </c>
      <c r="R270" s="3"/>
      <c r="S270" t="s">
        <v>16</v>
      </c>
      <c r="T270" s="22" t="s">
        <v>11</v>
      </c>
      <c r="U270" s="3">
        <v>0.10396630156295525</v>
      </c>
      <c r="V270" t="s">
        <v>12</v>
      </c>
      <c r="W270" s="3">
        <v>3.3854217717762147E-2</v>
      </c>
      <c r="X270" s="3">
        <v>2.1334317303320915E-3</v>
      </c>
      <c r="Y270" s="3">
        <v>0.2718344633594082</v>
      </c>
      <c r="Z270" t="s">
        <v>12</v>
      </c>
      <c r="AA270" s="3">
        <v>2.7149411341628574E-2</v>
      </c>
      <c r="AB270" s="3">
        <v>0</v>
      </c>
      <c r="AD270" s="13"/>
      <c r="AE270" s="3"/>
      <c r="AG270" s="3"/>
      <c r="AH270" s="3"/>
      <c r="AI270" s="3"/>
      <c r="AK270" s="3"/>
      <c r="AL270" s="3"/>
      <c r="AM270" s="3"/>
      <c r="AO270" s="3"/>
      <c r="AP270" s="3"/>
      <c r="AS270" s="13"/>
      <c r="AT270" s="3"/>
      <c r="AV270" s="3"/>
      <c r="AW270" s="3"/>
      <c r="AX270" s="3"/>
      <c r="AZ270" s="3"/>
      <c r="BA270" s="3"/>
      <c r="BB270" s="3"/>
      <c r="BD270" s="3"/>
      <c r="BE270" s="3"/>
      <c r="BF270" s="3"/>
      <c r="BH270" s="3"/>
      <c r="BI270" s="3"/>
      <c r="BL270" s="13"/>
      <c r="BM270" s="3"/>
      <c r="BO270" s="3"/>
      <c r="BP270" s="3"/>
      <c r="BQ270" s="3"/>
      <c r="BS270" s="3"/>
      <c r="BT270" s="3"/>
      <c r="BU270" s="3"/>
      <c r="BW270" s="3"/>
      <c r="BX270" s="3"/>
      <c r="CA270" s="13"/>
      <c r="CB270" s="3"/>
      <c r="CD270" s="3"/>
      <c r="CE270" s="3"/>
      <c r="CF270" s="3"/>
      <c r="CH270" s="3"/>
      <c r="CI270" s="3"/>
      <c r="CJ270" s="3"/>
      <c r="CL270" s="3"/>
      <c r="CM270" s="3"/>
      <c r="CP270" s="13"/>
      <c r="CQ270" s="3"/>
      <c r="CS270" s="3"/>
      <c r="CT270" s="3"/>
      <c r="CU270" s="3"/>
      <c r="CW270" s="3"/>
      <c r="CX270" s="3"/>
      <c r="CY270" s="3"/>
      <c r="DA270" s="3"/>
      <c r="DB270" s="3"/>
      <c r="DE270" s="13"/>
      <c r="DF270" s="3"/>
      <c r="DH270" s="3"/>
      <c r="DI270" s="3"/>
      <c r="DJ270" s="3"/>
      <c r="DL270" s="3"/>
      <c r="DM270" s="3"/>
      <c r="DN270" s="3"/>
      <c r="DP270" s="3"/>
      <c r="DQ270" s="3"/>
      <c r="DT270" s="13"/>
      <c r="DU270" s="3"/>
      <c r="DW270" s="3"/>
      <c r="DX270" s="3"/>
      <c r="DY270" s="3"/>
      <c r="EA270" s="3"/>
      <c r="EB270" s="3"/>
      <c r="EC270" s="3"/>
      <c r="EE270" s="3"/>
      <c r="EF270" s="3"/>
      <c r="EG270" s="3"/>
      <c r="EI270" s="3"/>
      <c r="EJ270" s="3"/>
      <c r="EM270" s="13"/>
      <c r="EN270" s="3"/>
      <c r="EP270" s="3"/>
      <c r="EQ270" s="3"/>
      <c r="ER270" s="3"/>
      <c r="ET270" s="3"/>
      <c r="EU270" s="3"/>
      <c r="EV270" s="3"/>
      <c r="EX270" s="3"/>
      <c r="EY270" s="3"/>
      <c r="FB270" s="13"/>
      <c r="FC270" s="3"/>
      <c r="FE270" s="3"/>
      <c r="FF270" s="3"/>
      <c r="FG270" s="3"/>
      <c r="FI270" s="3"/>
      <c r="FJ270" s="3"/>
      <c r="FK270" s="3"/>
      <c r="FM270" s="3"/>
      <c r="FN270" s="3"/>
      <c r="FQ270" s="13"/>
      <c r="FR270" s="3"/>
      <c r="FT270" s="3"/>
      <c r="FU270" s="3"/>
      <c r="FV270" s="3"/>
      <c r="FX270" s="3"/>
      <c r="FY270" s="3"/>
      <c r="FZ270" s="3"/>
      <c r="GB270" s="3"/>
      <c r="GC270" s="3"/>
    </row>
    <row r="271" spans="1:185" x14ac:dyDescent="0.25">
      <c r="A271" t="s">
        <v>17</v>
      </c>
      <c r="B271" s="22"/>
      <c r="C271" s="3">
        <v>4.3906443076957388E-2</v>
      </c>
      <c r="D271" t="s">
        <v>14</v>
      </c>
      <c r="E271" s="3">
        <v>3.9739360577749856E-2</v>
      </c>
      <c r="F271" s="3">
        <v>0.26922011370478427</v>
      </c>
      <c r="G271" s="3"/>
      <c r="H271" t="s">
        <v>17</v>
      </c>
      <c r="I271" s="22" t="s">
        <v>11</v>
      </c>
      <c r="J271" s="3">
        <v>4.7590688372761668E-2</v>
      </c>
      <c r="K271" t="s">
        <v>12</v>
      </c>
      <c r="L271" s="3">
        <v>2.4730679659160848E-3</v>
      </c>
      <c r="M271" s="3">
        <v>0</v>
      </c>
      <c r="N271" s="3">
        <v>0.26068150131604212</v>
      </c>
      <c r="O271" t="s">
        <v>12</v>
      </c>
      <c r="P271" s="3">
        <v>2.0429402609688204E-3</v>
      </c>
      <c r="Q271" s="3">
        <v>0</v>
      </c>
      <c r="R271" s="3"/>
      <c r="S271" t="s">
        <v>17</v>
      </c>
      <c r="T271" s="22" t="s">
        <v>11</v>
      </c>
      <c r="U271" s="3">
        <v>5.9594229795678938E-2</v>
      </c>
      <c r="V271" t="s">
        <v>42</v>
      </c>
      <c r="W271" s="3">
        <v>3.2580529885432447E-2</v>
      </c>
      <c r="X271" s="3">
        <v>6.737919260331493E-2</v>
      </c>
      <c r="Y271" s="3">
        <v>0.278838369272704</v>
      </c>
      <c r="Z271" t="s">
        <v>12</v>
      </c>
      <c r="AA271" s="3">
        <v>2.3976433209543555E-2</v>
      </c>
      <c r="AB271" s="3">
        <v>0</v>
      </c>
      <c r="AD271" s="13"/>
      <c r="AE271" s="3"/>
      <c r="AG271" s="3"/>
      <c r="AH271" s="3"/>
      <c r="AI271" s="3"/>
      <c r="AK271" s="3"/>
      <c r="AL271" s="3"/>
      <c r="AM271" s="3"/>
      <c r="AO271" s="3"/>
      <c r="AP271" s="3"/>
      <c r="AS271" s="13"/>
      <c r="AT271" s="3"/>
      <c r="AV271" s="3"/>
      <c r="AW271" s="3"/>
      <c r="AX271" s="3"/>
      <c r="AZ271" s="3"/>
      <c r="BA271" s="3"/>
      <c r="BB271" s="3"/>
      <c r="BD271" s="3"/>
      <c r="BE271" s="3"/>
      <c r="BF271" s="3"/>
      <c r="BH271" s="3"/>
      <c r="BI271" s="3"/>
      <c r="BL271" s="13"/>
      <c r="BM271" s="3"/>
      <c r="BO271" s="3"/>
      <c r="BP271" s="3"/>
      <c r="BQ271" s="3"/>
      <c r="BS271" s="3"/>
      <c r="BT271" s="3"/>
      <c r="BU271" s="3"/>
      <c r="BW271" s="3"/>
      <c r="BX271" s="3"/>
      <c r="CA271" s="13"/>
      <c r="CB271" s="3"/>
      <c r="CD271" s="3"/>
      <c r="CE271" s="3"/>
      <c r="CF271" s="3"/>
      <c r="CH271" s="3"/>
      <c r="CI271" s="3"/>
      <c r="CJ271" s="3"/>
      <c r="CL271" s="3"/>
      <c r="CM271" s="3"/>
      <c r="CP271" s="13"/>
      <c r="CQ271" s="3"/>
      <c r="CS271" s="3"/>
      <c r="CT271" s="3"/>
      <c r="CU271" s="3"/>
      <c r="CW271" s="3"/>
      <c r="CX271" s="3"/>
      <c r="CY271" s="3"/>
      <c r="DA271" s="3"/>
      <c r="DB271" s="3"/>
      <c r="DE271" s="13"/>
      <c r="DF271" s="3"/>
      <c r="DH271" s="3"/>
      <c r="DI271" s="3"/>
      <c r="DJ271" s="3"/>
      <c r="DL271" s="3"/>
      <c r="DM271" s="3"/>
      <c r="DN271" s="3"/>
      <c r="DP271" s="3"/>
      <c r="DQ271" s="3"/>
      <c r="DT271" s="13"/>
      <c r="DU271" s="3"/>
      <c r="DW271" s="3"/>
      <c r="DX271" s="3"/>
      <c r="DY271" s="3"/>
      <c r="EA271" s="3"/>
      <c r="EB271" s="3"/>
      <c r="EC271" s="3"/>
      <c r="EE271" s="3"/>
      <c r="EF271" s="3"/>
      <c r="EG271" s="3"/>
      <c r="EI271" s="3"/>
      <c r="EJ271" s="3"/>
      <c r="EM271" s="13"/>
      <c r="EN271" s="3"/>
      <c r="EP271" s="3"/>
      <c r="EQ271" s="3"/>
      <c r="ER271" s="3"/>
      <c r="ET271" s="3"/>
      <c r="EU271" s="3"/>
      <c r="EV271" s="3"/>
      <c r="EX271" s="3"/>
      <c r="EY271" s="3"/>
      <c r="FB271" s="13"/>
      <c r="FC271" s="3"/>
      <c r="FE271" s="3"/>
      <c r="FF271" s="3"/>
      <c r="FG271" s="3"/>
      <c r="FI271" s="3"/>
      <c r="FJ271" s="3"/>
      <c r="FK271" s="3"/>
      <c r="FM271" s="3"/>
      <c r="FN271" s="3"/>
      <c r="FQ271" s="13"/>
      <c r="FR271" s="3"/>
      <c r="FT271" s="3"/>
      <c r="FU271" s="3"/>
      <c r="FV271" s="3"/>
      <c r="FX271" s="3"/>
      <c r="FY271" s="3"/>
      <c r="FZ271" s="3"/>
      <c r="GB271" s="3"/>
      <c r="GC271" s="3"/>
    </row>
    <row r="272" spans="1:185" x14ac:dyDescent="0.25">
      <c r="A272" t="s">
        <v>18</v>
      </c>
      <c r="B272" s="22"/>
      <c r="C272" s="3">
        <v>-0.13399907600443839</v>
      </c>
      <c r="D272" t="s">
        <v>12</v>
      </c>
      <c r="E272" s="3">
        <v>4.300855796728037E-2</v>
      </c>
      <c r="F272" s="3">
        <v>1.8354775468265583E-3</v>
      </c>
      <c r="G272" s="3"/>
      <c r="H272" t="s">
        <v>18</v>
      </c>
      <c r="I272" s="22" t="s">
        <v>11</v>
      </c>
      <c r="J272" s="3">
        <v>-0.15482584862145821</v>
      </c>
      <c r="K272" t="s">
        <v>12</v>
      </c>
      <c r="L272" s="3">
        <v>2.9859620255159934E-3</v>
      </c>
      <c r="M272" s="3">
        <v>0</v>
      </c>
      <c r="N272" s="3">
        <v>0.48415921729038403</v>
      </c>
      <c r="O272" t="s">
        <v>12</v>
      </c>
      <c r="P272" s="3">
        <v>1.8834028847934219E-3</v>
      </c>
      <c r="Q272" s="3">
        <v>0</v>
      </c>
      <c r="R272" s="3"/>
      <c r="S272" t="s">
        <v>18</v>
      </c>
      <c r="T272" s="22" t="s">
        <v>11</v>
      </c>
      <c r="U272" s="3">
        <v>-0.17359044857581452</v>
      </c>
      <c r="V272" t="s">
        <v>12</v>
      </c>
      <c r="W272" s="3">
        <v>3.754850128194228E-2</v>
      </c>
      <c r="X272" s="3">
        <v>3.7804870316460182E-6</v>
      </c>
      <c r="Y272" s="3">
        <v>0.28107979183225978</v>
      </c>
      <c r="Z272" t="s">
        <v>12</v>
      </c>
      <c r="AA272" s="3">
        <v>1.8224539078731169E-2</v>
      </c>
      <c r="AB272" s="3">
        <v>0</v>
      </c>
      <c r="AD272" s="13"/>
      <c r="AE272" s="3"/>
      <c r="AG272" s="3"/>
      <c r="AH272" s="3"/>
      <c r="AI272" s="3"/>
      <c r="AK272" s="3"/>
      <c r="AL272" s="3"/>
      <c r="AM272" s="3"/>
      <c r="AO272" s="3"/>
      <c r="AP272" s="3"/>
      <c r="AS272" s="13"/>
      <c r="AT272" s="3"/>
      <c r="AV272" s="3"/>
      <c r="AW272" s="3"/>
      <c r="AX272" s="3"/>
      <c r="AZ272" s="3"/>
      <c r="BA272" s="3"/>
      <c r="BB272" s="3"/>
      <c r="BD272" s="3"/>
      <c r="BE272" s="3"/>
      <c r="BF272" s="3"/>
      <c r="BH272" s="3"/>
      <c r="BI272" s="3"/>
      <c r="BL272" s="13"/>
      <c r="BM272" s="3"/>
      <c r="BO272" s="3"/>
      <c r="BP272" s="3"/>
      <c r="BQ272" s="3"/>
      <c r="BS272" s="3"/>
      <c r="BT272" s="3"/>
      <c r="BU272" s="3"/>
      <c r="BW272" s="3"/>
      <c r="BX272" s="3"/>
      <c r="CA272" s="13"/>
      <c r="CB272" s="3"/>
      <c r="CD272" s="3"/>
      <c r="CE272" s="3"/>
      <c r="CF272" s="3"/>
      <c r="CH272" s="3"/>
      <c r="CI272" s="3"/>
      <c r="CJ272" s="3"/>
      <c r="CL272" s="3"/>
      <c r="CM272" s="3"/>
      <c r="CP272" s="13"/>
      <c r="CQ272" s="3"/>
      <c r="CS272" s="3"/>
      <c r="CT272" s="3"/>
      <c r="CU272" s="3"/>
      <c r="CW272" s="3"/>
      <c r="CX272" s="3"/>
      <c r="CY272" s="3"/>
      <c r="DA272" s="3"/>
      <c r="DB272" s="3"/>
      <c r="DE272" s="13"/>
      <c r="DF272" s="3"/>
      <c r="DH272" s="3"/>
      <c r="DI272" s="3"/>
      <c r="DJ272" s="3"/>
      <c r="DL272" s="3"/>
      <c r="DM272" s="3"/>
      <c r="DN272" s="3"/>
      <c r="DP272" s="3"/>
      <c r="DQ272" s="3"/>
      <c r="DT272" s="13"/>
      <c r="DU272" s="3"/>
      <c r="DW272" s="3"/>
      <c r="DX272" s="3"/>
      <c r="DY272" s="3"/>
      <c r="EA272" s="3"/>
      <c r="EB272" s="3"/>
      <c r="EC272" s="3"/>
      <c r="EE272" s="3"/>
      <c r="EF272" s="3"/>
      <c r="EG272" s="3"/>
      <c r="EI272" s="3"/>
      <c r="EJ272" s="3"/>
      <c r="EM272" s="13"/>
      <c r="EN272" s="3"/>
      <c r="EP272" s="3"/>
      <c r="EQ272" s="3"/>
      <c r="ER272" s="3"/>
      <c r="ET272" s="3"/>
      <c r="EU272" s="3"/>
      <c r="EV272" s="3"/>
      <c r="EX272" s="3"/>
      <c r="EY272" s="3"/>
      <c r="FB272" s="13"/>
      <c r="FC272" s="3"/>
      <c r="FE272" s="3"/>
      <c r="FF272" s="3"/>
      <c r="FG272" s="3"/>
      <c r="FI272" s="3"/>
      <c r="FJ272" s="3"/>
      <c r="FK272" s="3"/>
      <c r="FM272" s="3"/>
      <c r="FN272" s="3"/>
      <c r="FQ272" s="13"/>
      <c r="FR272" s="3"/>
      <c r="FT272" s="3"/>
      <c r="FU272" s="3"/>
      <c r="FV272" s="3"/>
      <c r="FX272" s="3"/>
      <c r="FY272" s="3"/>
      <c r="FZ272" s="3"/>
      <c r="GB272" s="3"/>
      <c r="GC272" s="3"/>
    </row>
    <row r="273" spans="1:185" x14ac:dyDescent="0.25">
      <c r="A273" t="s">
        <v>19</v>
      </c>
      <c r="B273" s="22"/>
      <c r="C273" s="3">
        <v>2.3568396172825983</v>
      </c>
      <c r="D273" t="s">
        <v>12</v>
      </c>
      <c r="E273" s="3">
        <v>9.7571720023390165E-2</v>
      </c>
      <c r="F273" s="3">
        <v>0</v>
      </c>
      <c r="G273" s="3"/>
      <c r="H273" t="s">
        <v>19</v>
      </c>
      <c r="I273" s="22" t="s">
        <v>20</v>
      </c>
      <c r="J273" s="3">
        <v>4.4931919261368485</v>
      </c>
      <c r="K273" t="s">
        <v>12</v>
      </c>
      <c r="L273" s="3">
        <v>0.84936056764690449</v>
      </c>
      <c r="M273" s="3">
        <v>1.2225769618900983E-7</v>
      </c>
      <c r="N273" s="3">
        <v>2.8877420790727397</v>
      </c>
      <c r="O273" t="s">
        <v>12</v>
      </c>
      <c r="P273" s="3">
        <v>0.59130572620330357</v>
      </c>
      <c r="Q273" s="3">
        <v>1.0412925319780442E-6</v>
      </c>
      <c r="R273" s="3"/>
      <c r="S273" t="s">
        <v>19</v>
      </c>
      <c r="T273" s="22" t="s">
        <v>20</v>
      </c>
      <c r="U273" s="3">
        <v>2.7388192893740961</v>
      </c>
      <c r="V273" t="s">
        <v>12</v>
      </c>
      <c r="W273" s="3">
        <v>0.30549162150371367</v>
      </c>
      <c r="X273" s="3">
        <v>0</v>
      </c>
      <c r="Y273" s="3">
        <v>2.1224179046306628</v>
      </c>
      <c r="Z273" t="s">
        <v>12</v>
      </c>
      <c r="AA273" s="3">
        <v>0.22787141976389891</v>
      </c>
      <c r="AB273" s="3">
        <v>3.6299312155272379E-3</v>
      </c>
      <c r="AD273" s="13"/>
      <c r="AE273" s="3"/>
      <c r="AG273" s="3"/>
      <c r="AH273" s="3"/>
      <c r="AI273" s="3"/>
      <c r="AK273" s="3"/>
      <c r="AL273" s="3"/>
      <c r="AM273" s="3"/>
      <c r="AO273" s="3"/>
      <c r="AP273" s="3"/>
      <c r="AS273" s="13"/>
      <c r="AT273" s="3"/>
      <c r="AV273" s="3"/>
      <c r="AW273" s="3"/>
      <c r="AX273" s="3"/>
      <c r="AZ273" s="3"/>
      <c r="BA273" s="3"/>
      <c r="BB273" s="3"/>
      <c r="BD273" s="3"/>
      <c r="BE273" s="3"/>
      <c r="BF273" s="3"/>
      <c r="BH273" s="3"/>
      <c r="BI273" s="3"/>
      <c r="BL273" s="13"/>
      <c r="BM273" s="3"/>
      <c r="BO273" s="3"/>
      <c r="BP273" s="3"/>
      <c r="BQ273" s="3"/>
      <c r="BS273" s="3"/>
      <c r="BT273" s="3"/>
      <c r="BU273" s="3"/>
      <c r="BW273" s="3"/>
      <c r="BX273" s="3"/>
      <c r="CA273" s="13"/>
      <c r="CB273" s="3"/>
      <c r="CD273" s="3"/>
      <c r="CE273" s="3"/>
      <c r="CF273" s="3"/>
      <c r="CH273" s="3"/>
      <c r="CI273" s="3"/>
      <c r="CJ273" s="3"/>
      <c r="CL273" s="3"/>
      <c r="CM273" s="3"/>
      <c r="CP273" s="13"/>
      <c r="CQ273" s="3"/>
      <c r="CS273" s="3"/>
      <c r="CT273" s="3"/>
      <c r="CU273" s="3"/>
      <c r="CW273" s="3"/>
      <c r="CX273" s="3"/>
      <c r="CY273" s="3"/>
      <c r="DA273" s="3"/>
      <c r="DB273" s="3"/>
      <c r="DE273" s="13"/>
      <c r="DF273" s="3"/>
      <c r="DH273" s="3"/>
      <c r="DI273" s="3"/>
      <c r="DJ273" s="3"/>
      <c r="DL273" s="3"/>
      <c r="DM273" s="3"/>
      <c r="DN273" s="3"/>
      <c r="DP273" s="3"/>
      <c r="DQ273" s="3"/>
      <c r="DT273" s="13"/>
      <c r="DU273" s="3"/>
      <c r="DW273" s="3"/>
      <c r="DX273" s="3"/>
      <c r="DY273" s="3"/>
      <c r="EA273" s="3"/>
      <c r="EB273" s="3"/>
      <c r="EC273" s="3"/>
      <c r="EE273" s="3"/>
      <c r="EF273" s="3"/>
      <c r="EG273" s="3"/>
      <c r="EI273" s="3"/>
      <c r="EJ273" s="3"/>
      <c r="EM273" s="13"/>
      <c r="EN273" s="3"/>
      <c r="EP273" s="3"/>
      <c r="EQ273" s="3"/>
      <c r="ER273" s="3"/>
      <c r="ET273" s="3"/>
      <c r="EU273" s="3"/>
      <c r="EV273" s="3"/>
      <c r="EX273" s="3"/>
      <c r="EY273" s="3"/>
      <c r="FB273" s="13"/>
      <c r="FC273" s="3"/>
      <c r="FE273" s="3"/>
      <c r="FF273" s="3"/>
      <c r="FG273" s="3"/>
      <c r="FI273" s="3"/>
      <c r="FJ273" s="3"/>
      <c r="FK273" s="3"/>
      <c r="FM273" s="3"/>
      <c r="FN273" s="3"/>
      <c r="FQ273" s="13"/>
      <c r="FR273" s="3"/>
      <c r="FT273" s="3"/>
      <c r="FU273" s="3"/>
      <c r="FV273" s="3"/>
      <c r="FX273" s="3"/>
      <c r="FY273" s="3"/>
      <c r="FZ273" s="3"/>
      <c r="GB273" s="3"/>
      <c r="GC273" s="3"/>
    </row>
    <row r="274" spans="1:185" x14ac:dyDescent="0.25">
      <c r="B274" s="22"/>
      <c r="C274" s="3" t="s">
        <v>21</v>
      </c>
      <c r="E274" s="3"/>
      <c r="F274" s="3"/>
      <c r="G274" s="3"/>
      <c r="I274" s="22"/>
      <c r="J274" s="3" t="s">
        <v>21</v>
      </c>
      <c r="L274" s="3"/>
      <c r="M274" s="3"/>
      <c r="N274" s="3"/>
      <c r="P274" s="3"/>
      <c r="Q274" s="3"/>
      <c r="R274" s="3"/>
      <c r="T274" s="22"/>
      <c r="U274" s="3" t="s">
        <v>21</v>
      </c>
      <c r="W274" s="3"/>
      <c r="X274" s="3"/>
      <c r="Y274" s="3"/>
      <c r="AA274" s="3"/>
      <c r="AB274" s="3"/>
      <c r="AD274" s="13"/>
      <c r="AE274" s="3"/>
      <c r="AG274" s="3"/>
      <c r="AH274" s="3"/>
      <c r="AI274" s="3"/>
      <c r="AK274" s="3"/>
      <c r="AL274" s="3"/>
      <c r="AM274" s="3"/>
      <c r="AO274" s="3"/>
      <c r="AP274" s="3"/>
      <c r="AS274" s="13"/>
      <c r="AT274" s="3"/>
      <c r="AV274" s="3"/>
      <c r="AW274" s="3"/>
      <c r="AX274" s="3"/>
      <c r="AZ274" s="3"/>
      <c r="BA274" s="3"/>
      <c r="BB274" s="3"/>
      <c r="BD274" s="3"/>
      <c r="BE274" s="3"/>
      <c r="BF274" s="3"/>
      <c r="BH274" s="3"/>
      <c r="BI274" s="3"/>
      <c r="BL274" s="13"/>
      <c r="BM274" s="3"/>
      <c r="BO274" s="3"/>
      <c r="BP274" s="3"/>
      <c r="BQ274" s="3"/>
      <c r="BS274" s="3"/>
      <c r="BT274" s="3"/>
      <c r="BU274" s="3"/>
      <c r="BW274" s="3"/>
      <c r="BX274" s="3"/>
      <c r="CA274" s="13"/>
      <c r="CB274" s="3"/>
      <c r="CD274" s="3"/>
      <c r="CE274" s="3"/>
      <c r="CF274" s="3"/>
      <c r="CH274" s="3"/>
      <c r="CI274" s="3"/>
      <c r="CJ274" s="3"/>
      <c r="CL274" s="3"/>
      <c r="CM274" s="3"/>
      <c r="CP274" s="13"/>
      <c r="CQ274" s="3"/>
      <c r="CS274" s="3"/>
      <c r="CT274" s="3"/>
      <c r="CU274" s="3"/>
      <c r="CW274" s="3"/>
      <c r="CX274" s="3"/>
      <c r="CY274" s="3"/>
      <c r="DA274" s="3"/>
      <c r="DB274" s="3"/>
      <c r="DE274" s="13"/>
      <c r="DF274" s="3"/>
      <c r="DH274" s="3"/>
      <c r="DI274" s="3"/>
      <c r="DJ274" s="3"/>
      <c r="DL274" s="3"/>
      <c r="DM274" s="3"/>
      <c r="DN274" s="3"/>
      <c r="DP274" s="3"/>
      <c r="DQ274" s="3"/>
      <c r="DT274" s="13"/>
      <c r="DU274" s="3"/>
      <c r="DW274" s="3"/>
      <c r="DX274" s="3"/>
      <c r="DY274" s="3"/>
      <c r="EA274" s="3"/>
      <c r="EB274" s="3"/>
      <c r="EC274" s="3"/>
      <c r="EE274" s="3"/>
      <c r="EF274" s="3"/>
      <c r="EG274" s="3"/>
      <c r="EI274" s="3"/>
      <c r="EJ274" s="3"/>
      <c r="EM274" s="13"/>
      <c r="EN274" s="3"/>
      <c r="EP274" s="3"/>
      <c r="EQ274" s="3"/>
      <c r="ER274" s="3"/>
      <c r="ET274" s="3"/>
      <c r="EU274" s="3"/>
      <c r="EV274" s="3"/>
      <c r="EX274" s="3"/>
      <c r="EY274" s="3"/>
      <c r="FB274" s="13"/>
      <c r="FC274" s="3"/>
      <c r="FE274" s="3"/>
      <c r="FF274" s="3"/>
      <c r="FG274" s="3"/>
      <c r="FI274" s="3"/>
      <c r="FJ274" s="3"/>
      <c r="FK274" s="3"/>
      <c r="FM274" s="3"/>
      <c r="FN274" s="3"/>
      <c r="FQ274" s="13"/>
      <c r="FR274" s="3"/>
      <c r="FT274" s="3"/>
      <c r="FU274" s="3"/>
      <c r="FV274" s="3"/>
      <c r="FX274" s="3"/>
      <c r="FY274" s="3"/>
      <c r="FZ274" s="3"/>
      <c r="GB274" s="3"/>
      <c r="GC274" s="3"/>
    </row>
    <row r="275" spans="1:185" x14ac:dyDescent="0.25">
      <c r="A275" s="2" t="s">
        <v>4</v>
      </c>
      <c r="B275" s="22"/>
      <c r="C275" s="21" t="s">
        <v>6</v>
      </c>
      <c r="D275" s="22" t="s">
        <v>7</v>
      </c>
      <c r="E275" s="21" t="s">
        <v>8</v>
      </c>
      <c r="F275" s="21" t="s">
        <v>9</v>
      </c>
      <c r="G275" s="3"/>
      <c r="H275" s="2" t="s">
        <v>4</v>
      </c>
      <c r="I275" s="22"/>
      <c r="J275" s="21" t="s">
        <v>6</v>
      </c>
      <c r="K275" s="22" t="s">
        <v>7</v>
      </c>
      <c r="L275" s="21" t="s">
        <v>8</v>
      </c>
      <c r="M275" s="21" t="s">
        <v>9</v>
      </c>
      <c r="N275" s="21"/>
      <c r="O275" s="22"/>
      <c r="P275" s="21"/>
      <c r="Q275" s="21"/>
      <c r="R275" s="3"/>
      <c r="S275" s="2" t="s">
        <v>4</v>
      </c>
      <c r="T275" s="22"/>
      <c r="U275" s="21" t="s">
        <v>6</v>
      </c>
      <c r="V275" s="22" t="s">
        <v>7</v>
      </c>
      <c r="W275" s="21" t="s">
        <v>8</v>
      </c>
      <c r="X275" s="21" t="s">
        <v>9</v>
      </c>
      <c r="Y275" s="21"/>
      <c r="Z275" s="22"/>
      <c r="AA275" s="21"/>
      <c r="AB275" s="21"/>
      <c r="AD275" s="13"/>
      <c r="AE275" s="3"/>
      <c r="AG275" s="3"/>
      <c r="AH275" s="3"/>
      <c r="AI275" s="3"/>
      <c r="AK275" s="3"/>
      <c r="AL275" s="3"/>
      <c r="AM275" s="3"/>
      <c r="AO275" s="3"/>
      <c r="AP275" s="3"/>
      <c r="AS275" s="13"/>
      <c r="AT275" s="3"/>
      <c r="AV275" s="3"/>
      <c r="AW275" s="3"/>
      <c r="AX275" s="3"/>
      <c r="AZ275" s="3"/>
      <c r="BA275" s="3"/>
      <c r="BB275" s="3"/>
      <c r="BD275" s="3"/>
      <c r="BE275" s="3"/>
      <c r="BF275" s="3"/>
      <c r="BH275" s="3"/>
      <c r="BI275" s="3"/>
      <c r="BL275" s="13"/>
      <c r="BM275" s="3"/>
      <c r="BO275" s="3"/>
      <c r="BP275" s="3"/>
      <c r="BQ275" s="3"/>
      <c r="BS275" s="3"/>
      <c r="BT275" s="3"/>
      <c r="BU275" s="3"/>
      <c r="BW275" s="3"/>
      <c r="BX275" s="3"/>
      <c r="CA275" s="13"/>
      <c r="CB275" s="3"/>
      <c r="CD275" s="3"/>
      <c r="CE275" s="3"/>
      <c r="CF275" s="3"/>
      <c r="CH275" s="3"/>
      <c r="CI275" s="3"/>
      <c r="CJ275" s="3"/>
      <c r="CL275" s="3"/>
      <c r="CM275" s="3"/>
      <c r="CP275" s="13"/>
      <c r="CQ275" s="3"/>
      <c r="CS275" s="3"/>
      <c r="CT275" s="3"/>
      <c r="CU275" s="3"/>
      <c r="CW275" s="3"/>
      <c r="CX275" s="3"/>
      <c r="CY275" s="3"/>
      <c r="DA275" s="3"/>
      <c r="DB275" s="3"/>
      <c r="DE275" s="13"/>
      <c r="DF275" s="3"/>
      <c r="DH275" s="3"/>
      <c r="DI275" s="3"/>
      <c r="DJ275" s="3"/>
      <c r="DL275" s="3"/>
      <c r="DM275" s="3"/>
      <c r="DN275" s="3"/>
      <c r="DP275" s="3"/>
      <c r="DQ275" s="3"/>
      <c r="DT275" s="13"/>
      <c r="DU275" s="3"/>
      <c r="DW275" s="3"/>
      <c r="DX275" s="3"/>
      <c r="DY275" s="3"/>
      <c r="EA275" s="3"/>
      <c r="EB275" s="3"/>
      <c r="EC275" s="3"/>
      <c r="EE275" s="3"/>
      <c r="EF275" s="3"/>
      <c r="EG275" s="3"/>
      <c r="EI275" s="3"/>
      <c r="EJ275" s="3"/>
      <c r="EM275" s="13"/>
      <c r="EN275" s="3"/>
      <c r="EP275" s="3"/>
      <c r="EQ275" s="3"/>
      <c r="ER275" s="3"/>
      <c r="ET275" s="3"/>
      <c r="EU275" s="3"/>
      <c r="EV275" s="3"/>
      <c r="EX275" s="3"/>
      <c r="EY275" s="3"/>
      <c r="FB275" s="13"/>
      <c r="FC275" s="3"/>
      <c r="FE275" s="3"/>
      <c r="FF275" s="3"/>
      <c r="FG275" s="3"/>
      <c r="FI275" s="3"/>
      <c r="FJ275" s="3"/>
      <c r="FK275" s="3"/>
      <c r="FM275" s="3"/>
      <c r="FN275" s="3"/>
      <c r="FQ275" s="13"/>
      <c r="FR275" s="3"/>
      <c r="FT275" s="3"/>
      <c r="FU275" s="3"/>
      <c r="FV275" s="3"/>
      <c r="FX275" s="3"/>
      <c r="FY275" s="3"/>
      <c r="FZ275" s="3"/>
      <c r="GB275" s="3"/>
      <c r="GC275" s="3"/>
    </row>
    <row r="276" spans="1:185" x14ac:dyDescent="0.25">
      <c r="A276" t="s">
        <v>22</v>
      </c>
      <c r="B276" s="22"/>
      <c r="C276" s="3">
        <v>-0.49631811584925539</v>
      </c>
      <c r="D276" t="s">
        <v>12</v>
      </c>
      <c r="E276" s="3">
        <v>6.0447246984728677E-2</v>
      </c>
      <c r="F276" s="3">
        <v>2.2204460492503131E-16</v>
      </c>
      <c r="G276" s="4"/>
      <c r="H276" t="s">
        <v>22</v>
      </c>
      <c r="I276" s="22"/>
      <c r="J276" s="3">
        <v>-0.62845802506863935</v>
      </c>
      <c r="K276" t="s">
        <v>14</v>
      </c>
      <c r="L276" s="3">
        <v>0.46513116133514876</v>
      </c>
      <c r="M276" s="3">
        <v>0.17665010288316729</v>
      </c>
      <c r="N276" s="3"/>
      <c r="P276" s="3"/>
      <c r="Q276" s="3"/>
      <c r="R276" s="4"/>
      <c r="S276" t="s">
        <v>22</v>
      </c>
      <c r="T276" s="22"/>
      <c r="U276" s="3">
        <v>-0.37538912970534516</v>
      </c>
      <c r="V276" t="s">
        <v>14</v>
      </c>
      <c r="W276" s="3">
        <v>0.24100242204207259</v>
      </c>
      <c r="X276" s="3">
        <v>0.11932440088576524</v>
      </c>
      <c r="Y276" s="3"/>
      <c r="AA276" s="3"/>
      <c r="AB276" s="3"/>
      <c r="AC276" s="2"/>
      <c r="AD276" s="13"/>
      <c r="AE276" s="4"/>
      <c r="AF276" s="13"/>
      <c r="AG276" s="4"/>
      <c r="AH276" s="4"/>
      <c r="AI276" s="4"/>
      <c r="AJ276" s="13"/>
      <c r="AK276" s="4"/>
      <c r="AL276" s="4"/>
      <c r="AM276" s="4"/>
      <c r="AN276" s="13"/>
      <c r="AO276" s="4"/>
      <c r="AP276" s="4"/>
      <c r="AR276" s="2"/>
      <c r="AS276" s="13"/>
      <c r="AT276" s="4"/>
      <c r="AU276" s="13"/>
      <c r="AV276" s="4"/>
      <c r="AW276" s="4"/>
      <c r="AX276" s="4"/>
      <c r="AY276" s="13"/>
      <c r="AZ276" s="4"/>
      <c r="BA276" s="4"/>
      <c r="BB276" s="4"/>
      <c r="BC276" s="13"/>
      <c r="BD276" s="4"/>
      <c r="BE276" s="4"/>
      <c r="BF276" s="4"/>
      <c r="BG276" s="13"/>
      <c r="BH276" s="4"/>
      <c r="BI276" s="4"/>
      <c r="BK276" s="2"/>
      <c r="BL276" s="13"/>
      <c r="BM276" s="4"/>
      <c r="BN276" s="13"/>
      <c r="BO276" s="4"/>
      <c r="BP276" s="4"/>
      <c r="BQ276" s="4"/>
      <c r="BR276" s="13"/>
      <c r="BS276" s="4"/>
      <c r="BT276" s="4"/>
      <c r="BU276" s="4"/>
      <c r="BV276" s="13"/>
      <c r="BW276" s="4"/>
      <c r="BX276" s="4"/>
      <c r="BZ276" s="2"/>
      <c r="CA276" s="13"/>
      <c r="CB276" s="4"/>
      <c r="CC276" s="13"/>
      <c r="CD276" s="4"/>
      <c r="CE276" s="4"/>
      <c r="CF276" s="4"/>
      <c r="CG276" s="13"/>
      <c r="CH276" s="4"/>
      <c r="CI276" s="4"/>
      <c r="CJ276" s="4"/>
      <c r="CK276" s="13"/>
      <c r="CL276" s="4"/>
      <c r="CM276" s="4"/>
      <c r="CO276" s="2"/>
      <c r="CP276" s="13"/>
      <c r="CQ276" s="4"/>
      <c r="CR276" s="13"/>
      <c r="CS276" s="4"/>
      <c r="CT276" s="4"/>
      <c r="CU276" s="4"/>
      <c r="CV276" s="13"/>
      <c r="CW276" s="4"/>
      <c r="CX276" s="4"/>
      <c r="CY276" s="4"/>
      <c r="CZ276" s="13"/>
      <c r="DA276" s="4"/>
      <c r="DB276" s="4"/>
      <c r="DD276" s="2"/>
      <c r="DE276" s="13"/>
      <c r="DF276" s="4"/>
      <c r="DG276" s="13"/>
      <c r="DH276" s="4"/>
      <c r="DI276" s="4"/>
      <c r="DJ276" s="4"/>
      <c r="DK276" s="13"/>
      <c r="DL276" s="4"/>
      <c r="DM276" s="4"/>
      <c r="DN276" s="4"/>
      <c r="DO276" s="13"/>
      <c r="DP276" s="4"/>
      <c r="DQ276" s="4"/>
      <c r="DS276" s="2"/>
      <c r="DT276" s="13"/>
      <c r="DU276" s="4"/>
      <c r="DV276" s="13"/>
      <c r="DW276" s="4"/>
      <c r="DX276" s="4"/>
      <c r="DY276" s="4"/>
      <c r="DZ276" s="13"/>
      <c r="EA276" s="4"/>
      <c r="EB276" s="4"/>
      <c r="EC276" s="4"/>
      <c r="ED276" s="13"/>
      <c r="EE276" s="4"/>
      <c r="EF276" s="4"/>
      <c r="EG276" s="4"/>
      <c r="EH276" s="13"/>
      <c r="EI276" s="4"/>
      <c r="EJ276" s="4"/>
      <c r="EL276" s="2"/>
      <c r="EM276" s="13"/>
      <c r="EN276" s="4"/>
      <c r="EO276" s="13"/>
      <c r="EP276" s="4"/>
      <c r="EQ276" s="4"/>
      <c r="ER276" s="4"/>
      <c r="ES276" s="13"/>
      <c r="ET276" s="4"/>
      <c r="EU276" s="4"/>
      <c r="EV276" s="4"/>
      <c r="EW276" s="13"/>
      <c r="EX276" s="4"/>
      <c r="EY276" s="4"/>
      <c r="FA276" s="2"/>
      <c r="FB276" s="13"/>
      <c r="FC276" s="4"/>
      <c r="FD276" s="13"/>
      <c r="FE276" s="4"/>
      <c r="FF276" s="4"/>
      <c r="FG276" s="4"/>
      <c r="FH276" s="13"/>
      <c r="FI276" s="4"/>
      <c r="FJ276" s="4"/>
      <c r="FK276" s="4"/>
      <c r="FL276" s="13"/>
      <c r="FM276" s="4"/>
      <c r="FN276" s="4"/>
      <c r="FP276" s="2"/>
      <c r="FQ276" s="13"/>
      <c r="FR276" s="4"/>
      <c r="FS276" s="13"/>
      <c r="FT276" s="4"/>
      <c r="FU276" s="4"/>
      <c r="FV276" s="4"/>
      <c r="FW276" s="13"/>
      <c r="FX276" s="4"/>
      <c r="FY276" s="4"/>
      <c r="FZ276" s="4"/>
      <c r="GA276" s="13"/>
      <c r="GB276" s="4"/>
      <c r="GC276" s="4"/>
    </row>
    <row r="277" spans="1:185" x14ac:dyDescent="0.25">
      <c r="B277" s="22"/>
      <c r="C277" s="3"/>
      <c r="E277" s="3"/>
      <c r="F277" s="3"/>
      <c r="G277" s="3"/>
      <c r="I277" s="22"/>
      <c r="J277" s="3"/>
      <c r="L277" s="3"/>
      <c r="M277" s="3"/>
      <c r="N277" s="3"/>
      <c r="P277" s="3"/>
      <c r="Q277" s="3"/>
      <c r="R277" s="3"/>
      <c r="T277" s="22"/>
      <c r="U277" s="3"/>
      <c r="W277" s="3"/>
      <c r="X277" s="3"/>
      <c r="Y277" s="3"/>
      <c r="AA277" s="3"/>
      <c r="AB277" s="3"/>
      <c r="AD277" s="13"/>
      <c r="AE277" s="3"/>
      <c r="AG277" s="3"/>
      <c r="AH277" s="3"/>
      <c r="AI277" s="3"/>
      <c r="AJ277" s="9"/>
      <c r="AK277" s="3"/>
      <c r="AL277" s="14"/>
      <c r="AM277" s="3"/>
      <c r="AO277" s="3"/>
      <c r="AP277" s="3"/>
      <c r="AS277" s="13"/>
      <c r="AT277" s="3"/>
      <c r="AV277" s="3"/>
      <c r="AW277" s="3"/>
      <c r="AX277" s="3"/>
      <c r="AY277" s="9"/>
      <c r="AZ277" s="3"/>
      <c r="BA277" s="14"/>
      <c r="BB277" s="3"/>
      <c r="BD277" s="3"/>
      <c r="BE277" s="3"/>
      <c r="BF277" s="3"/>
      <c r="BH277" s="3"/>
      <c r="BI277" s="3"/>
      <c r="BL277" s="13"/>
      <c r="BM277" s="3"/>
      <c r="BO277" s="3"/>
      <c r="BP277" s="3"/>
      <c r="BQ277" s="3"/>
      <c r="BR277" s="9"/>
      <c r="BS277" s="3"/>
      <c r="BT277" s="14"/>
      <c r="BU277" s="3"/>
      <c r="BW277" s="3"/>
      <c r="BX277" s="3"/>
      <c r="CA277" s="13"/>
      <c r="CB277" s="3"/>
      <c r="CD277" s="3"/>
      <c r="CE277" s="3"/>
      <c r="CF277" s="3"/>
      <c r="CG277" s="9"/>
      <c r="CH277" s="3"/>
      <c r="CI277" s="14"/>
      <c r="CJ277" s="3"/>
      <c r="CL277" s="3"/>
      <c r="CM277" s="3"/>
      <c r="CP277" s="13"/>
      <c r="CQ277" s="3"/>
      <c r="CS277" s="3"/>
      <c r="CT277" s="3"/>
      <c r="CU277" s="3"/>
      <c r="CV277" s="9"/>
      <c r="CW277" s="3"/>
      <c r="CX277" s="14"/>
      <c r="CY277" s="3"/>
      <c r="DA277" s="3"/>
      <c r="DB277" s="3"/>
      <c r="DE277" s="13"/>
      <c r="DF277" s="3"/>
      <c r="DH277" s="3"/>
      <c r="DI277" s="3"/>
      <c r="DJ277" s="3"/>
      <c r="DK277" s="9"/>
      <c r="DL277" s="3"/>
      <c r="DM277" s="14"/>
      <c r="DN277" s="3"/>
      <c r="DP277" s="3"/>
      <c r="DQ277" s="3"/>
      <c r="DT277" s="13"/>
      <c r="DU277" s="3"/>
      <c r="DW277" s="3"/>
      <c r="DX277" s="3"/>
      <c r="DY277" s="3"/>
      <c r="DZ277" s="9"/>
      <c r="EA277" s="3"/>
      <c r="EB277" s="14"/>
      <c r="EC277" s="3"/>
      <c r="EE277" s="3"/>
      <c r="EF277" s="3"/>
      <c r="EG277" s="3"/>
      <c r="EI277" s="3"/>
      <c r="EJ277" s="3"/>
      <c r="EM277" s="13"/>
      <c r="EN277" s="3"/>
      <c r="EP277" s="3"/>
      <c r="EQ277" s="3"/>
      <c r="ER277" s="3"/>
      <c r="ES277" s="9"/>
      <c r="ET277" s="3"/>
      <c r="EU277" s="14"/>
      <c r="EV277" s="3"/>
      <c r="EX277" s="3"/>
      <c r="EY277" s="3"/>
      <c r="FB277" s="13"/>
      <c r="FC277" s="3"/>
      <c r="FE277" s="3"/>
      <c r="FF277" s="3"/>
      <c r="FG277" s="3"/>
      <c r="FH277" s="9"/>
      <c r="FI277" s="3"/>
      <c r="FJ277" s="14"/>
      <c r="FK277" s="3"/>
      <c r="FM277" s="3"/>
      <c r="FN277" s="3"/>
      <c r="FQ277" s="13"/>
      <c r="FR277" s="3"/>
      <c r="FT277" s="3"/>
      <c r="FU277" s="3"/>
      <c r="FV277" s="3"/>
      <c r="FW277" s="9"/>
      <c r="FX277" s="3"/>
      <c r="FY277" s="14"/>
      <c r="FZ277" s="3"/>
      <c r="GB277" s="3"/>
      <c r="GC277" s="3"/>
    </row>
    <row r="278" spans="1:185" x14ac:dyDescent="0.25">
      <c r="A278" t="s">
        <v>23</v>
      </c>
      <c r="B278" s="17"/>
      <c r="C278" s="3"/>
      <c r="E278" s="3"/>
      <c r="F278" s="3"/>
      <c r="G278" s="3"/>
      <c r="H278" t="s">
        <v>23</v>
      </c>
      <c r="I278" s="17"/>
      <c r="J278" s="3"/>
      <c r="L278" s="3"/>
      <c r="M278" s="3"/>
      <c r="N278" s="3"/>
      <c r="P278" s="3"/>
      <c r="Q278" s="3"/>
      <c r="R278" s="3"/>
      <c r="S278" t="s">
        <v>23</v>
      </c>
      <c r="T278" s="17"/>
      <c r="U278" s="3"/>
      <c r="W278" s="3"/>
      <c r="X278" s="3"/>
      <c r="Y278" s="3"/>
      <c r="AA278" s="3"/>
      <c r="AB278" s="3"/>
      <c r="AD278" s="13"/>
      <c r="AE278" s="3"/>
      <c r="AG278" s="3"/>
      <c r="AH278" s="3"/>
      <c r="AI278" s="3"/>
      <c r="AK278" s="3"/>
      <c r="AL278" s="3"/>
      <c r="AM278" s="3"/>
      <c r="AO278" s="3"/>
      <c r="AP278" s="3"/>
      <c r="AS278" s="13"/>
      <c r="AT278" s="3"/>
      <c r="AV278" s="3"/>
      <c r="AW278" s="3"/>
      <c r="AX278" s="3"/>
      <c r="AZ278" s="3"/>
      <c r="BA278" s="3"/>
      <c r="BB278" s="3"/>
      <c r="BD278" s="3"/>
      <c r="BE278" s="3"/>
      <c r="BF278" s="3"/>
      <c r="BH278" s="3"/>
      <c r="BI278" s="3"/>
      <c r="BL278" s="13"/>
      <c r="BM278" s="3"/>
      <c r="BO278" s="3"/>
      <c r="BP278" s="3"/>
      <c r="BQ278" s="3"/>
      <c r="BS278" s="3"/>
      <c r="BT278" s="3"/>
      <c r="BU278" s="3"/>
      <c r="BW278" s="3"/>
      <c r="BX278" s="3"/>
      <c r="CA278" s="13"/>
      <c r="CB278" s="3"/>
      <c r="CD278" s="3"/>
      <c r="CE278" s="3"/>
      <c r="CF278" s="3"/>
      <c r="CH278" s="3"/>
      <c r="CI278" s="3"/>
      <c r="CJ278" s="3"/>
      <c r="CL278" s="3"/>
      <c r="CM278" s="3"/>
      <c r="CP278" s="13"/>
      <c r="CQ278" s="3"/>
      <c r="CS278" s="3"/>
      <c r="CT278" s="3"/>
      <c r="CU278" s="3"/>
      <c r="CW278" s="3"/>
      <c r="CX278" s="3"/>
      <c r="CY278" s="3"/>
      <c r="DA278" s="3"/>
      <c r="DB278" s="3"/>
      <c r="DE278" s="13"/>
      <c r="DF278" s="3"/>
      <c r="DH278" s="3"/>
      <c r="DI278" s="3"/>
      <c r="DJ278" s="3"/>
      <c r="DL278" s="3"/>
      <c r="DM278" s="3"/>
      <c r="DN278" s="3"/>
      <c r="DP278" s="3"/>
      <c r="DQ278" s="3"/>
      <c r="DT278" s="13"/>
      <c r="DU278" s="3"/>
      <c r="DW278" s="3"/>
      <c r="DX278" s="3"/>
      <c r="DY278" s="3"/>
      <c r="EA278" s="3"/>
      <c r="EB278" s="3"/>
      <c r="EC278" s="3"/>
      <c r="EE278" s="3"/>
      <c r="EF278" s="3"/>
      <c r="EG278" s="3"/>
      <c r="EI278" s="3"/>
      <c r="EJ278" s="3"/>
      <c r="EM278" s="13"/>
      <c r="EN278" s="3"/>
      <c r="EP278" s="3"/>
      <c r="EQ278" s="3"/>
      <c r="ER278" s="3"/>
      <c r="ET278" s="3"/>
      <c r="EU278" s="3"/>
      <c r="EV278" s="3"/>
      <c r="EX278" s="3"/>
      <c r="EY278" s="3"/>
      <c r="FB278" s="13"/>
      <c r="FC278" s="3"/>
      <c r="FE278" s="3"/>
      <c r="FF278" s="3"/>
      <c r="FG278" s="3"/>
      <c r="FI278" s="3"/>
      <c r="FJ278" s="3"/>
      <c r="FK278" s="3"/>
      <c r="FM278" s="3"/>
      <c r="FN278" s="3"/>
      <c r="FQ278" s="13"/>
      <c r="FR278" s="3"/>
      <c r="FT278" s="3"/>
      <c r="FU278" s="3"/>
      <c r="FV278" s="3"/>
      <c r="FX278" s="3"/>
      <c r="FY278" s="3"/>
      <c r="FZ278" s="3"/>
      <c r="GB278" s="3"/>
      <c r="GC278" s="3"/>
    </row>
    <row r="279" spans="1:185" x14ac:dyDescent="0.25">
      <c r="A279" t="s">
        <v>24</v>
      </c>
      <c r="B279" s="46">
        <v>-2785.1026856035132</v>
      </c>
      <c r="C279" s="47"/>
      <c r="E279" s="3"/>
      <c r="F279" s="3"/>
      <c r="G279" s="3"/>
      <c r="H279" t="s">
        <v>24</v>
      </c>
      <c r="I279" s="46">
        <v>-2241.1433293825262</v>
      </c>
      <c r="J279" s="47"/>
      <c r="L279" s="3"/>
      <c r="M279" s="3"/>
      <c r="N279" s="3"/>
      <c r="P279" s="3"/>
      <c r="Q279" s="3"/>
      <c r="R279" s="3"/>
      <c r="S279" t="s">
        <v>24</v>
      </c>
      <c r="T279" s="46">
        <v>-2131.2895196179347</v>
      </c>
      <c r="U279" s="47"/>
      <c r="W279" s="3"/>
      <c r="X279" s="3"/>
      <c r="Y279" s="3"/>
      <c r="AA279" s="3"/>
      <c r="AB279" s="3"/>
      <c r="AD279" s="2"/>
      <c r="AE279" s="3"/>
      <c r="AG279" s="3"/>
      <c r="AH279" s="3"/>
      <c r="AI279" s="3"/>
      <c r="AK279" s="3"/>
      <c r="AL279" s="3"/>
      <c r="AM279" s="3"/>
      <c r="AO279" s="3"/>
      <c r="AP279" s="3"/>
      <c r="AS279" s="2"/>
      <c r="AT279" s="3"/>
      <c r="AV279" s="3"/>
      <c r="AW279" s="3"/>
      <c r="AX279" s="3"/>
      <c r="AZ279" s="3"/>
      <c r="BA279" s="3"/>
      <c r="BB279" s="3"/>
      <c r="BD279" s="3"/>
      <c r="BE279" s="3"/>
      <c r="BF279" s="3"/>
      <c r="BH279" s="3"/>
      <c r="BI279" s="3"/>
      <c r="BL279" s="2"/>
      <c r="BM279" s="3"/>
      <c r="BO279" s="3"/>
      <c r="BP279" s="3"/>
      <c r="BQ279" s="3"/>
      <c r="BS279" s="3"/>
      <c r="BT279" s="3"/>
      <c r="BU279" s="3"/>
      <c r="BW279" s="3"/>
      <c r="BX279" s="3"/>
      <c r="CA279" s="2"/>
      <c r="CB279" s="3"/>
      <c r="CD279" s="3"/>
      <c r="CE279" s="3"/>
      <c r="CF279" s="3"/>
      <c r="CH279" s="3"/>
      <c r="CI279" s="3"/>
      <c r="CJ279" s="3"/>
      <c r="CL279" s="3"/>
      <c r="CM279" s="3"/>
      <c r="CP279" s="2"/>
      <c r="CQ279" s="3"/>
      <c r="CS279" s="3"/>
      <c r="CT279" s="3"/>
      <c r="CU279" s="3"/>
      <c r="CW279" s="3"/>
      <c r="CX279" s="3"/>
      <c r="CY279" s="3"/>
      <c r="DA279" s="3"/>
      <c r="DB279" s="3"/>
      <c r="DE279" s="2"/>
      <c r="DF279" s="3"/>
      <c r="DH279" s="3"/>
      <c r="DI279" s="3"/>
      <c r="DJ279" s="3"/>
      <c r="DL279" s="3"/>
      <c r="DM279" s="3"/>
      <c r="DN279" s="3"/>
      <c r="DP279" s="3"/>
      <c r="DQ279" s="3"/>
      <c r="DT279" s="2"/>
      <c r="DU279" s="3"/>
      <c r="DW279" s="3"/>
      <c r="DX279" s="3"/>
      <c r="DY279" s="3"/>
      <c r="EA279" s="3"/>
      <c r="EB279" s="3"/>
      <c r="EC279" s="3"/>
      <c r="EE279" s="3"/>
      <c r="EF279" s="3"/>
      <c r="EG279" s="3"/>
      <c r="EI279" s="3"/>
      <c r="EJ279" s="3"/>
      <c r="EM279" s="2"/>
      <c r="EN279" s="3"/>
      <c r="EP279" s="3"/>
      <c r="EQ279" s="3"/>
      <c r="ER279" s="3"/>
      <c r="ET279" s="3"/>
      <c r="EU279" s="3"/>
      <c r="EV279" s="3"/>
      <c r="EX279" s="3"/>
      <c r="EY279" s="3"/>
      <c r="FB279" s="2"/>
      <c r="FC279" s="3"/>
      <c r="FE279" s="3"/>
      <c r="FF279" s="3"/>
      <c r="FG279" s="3"/>
      <c r="FI279" s="3"/>
      <c r="FJ279" s="3"/>
      <c r="FK279" s="3"/>
      <c r="FM279" s="3"/>
      <c r="FN279" s="3"/>
      <c r="FQ279" s="2"/>
      <c r="FR279" s="3"/>
      <c r="FT279" s="3"/>
      <c r="FU279" s="3"/>
      <c r="FV279" s="3"/>
      <c r="FX279" s="3"/>
      <c r="FY279" s="3"/>
      <c r="FZ279" s="3"/>
      <c r="GB279" s="3"/>
      <c r="GC279" s="3"/>
    </row>
    <row r="280" spans="1:185" x14ac:dyDescent="0.25">
      <c r="A280" t="s">
        <v>25</v>
      </c>
      <c r="B280" s="46">
        <v>-3907.2678853923703</v>
      </c>
      <c r="C280" s="47"/>
      <c r="E280" s="3"/>
      <c r="F280" s="3"/>
      <c r="G280" s="3"/>
      <c r="H280" t="s">
        <v>25</v>
      </c>
      <c r="I280" s="46">
        <v>-3907.2678853923703</v>
      </c>
      <c r="J280" s="47"/>
      <c r="L280" s="3"/>
      <c r="M280" s="3"/>
      <c r="N280" s="3"/>
      <c r="P280" s="3"/>
      <c r="Q280" s="3"/>
      <c r="R280" s="3"/>
      <c r="S280" t="s">
        <v>25</v>
      </c>
      <c r="T280" s="46">
        <v>-3907.2678853923703</v>
      </c>
      <c r="U280" s="47"/>
      <c r="W280" s="3"/>
      <c r="X280" s="3"/>
      <c r="Y280" s="3"/>
      <c r="AA280" s="3"/>
      <c r="AB280" s="3"/>
      <c r="AD280" s="5"/>
      <c r="AE280" s="3"/>
      <c r="AG280" s="3"/>
      <c r="AH280" s="3"/>
      <c r="AI280" s="3"/>
      <c r="AK280" s="3"/>
      <c r="AL280" s="3"/>
      <c r="AM280" s="3"/>
      <c r="AO280" s="3"/>
      <c r="AP280" s="3"/>
      <c r="AS280" s="5"/>
      <c r="AT280" s="3"/>
      <c r="AV280" s="3"/>
      <c r="AW280" s="3"/>
      <c r="AX280" s="3"/>
      <c r="AZ280" s="3"/>
      <c r="BA280" s="3"/>
      <c r="BB280" s="3"/>
      <c r="BD280" s="3"/>
      <c r="BE280" s="3"/>
      <c r="BF280" s="3"/>
      <c r="BH280" s="3"/>
      <c r="BI280" s="3"/>
      <c r="BL280" s="5"/>
      <c r="BM280" s="3"/>
      <c r="BO280" s="3"/>
      <c r="BP280" s="3"/>
      <c r="BQ280" s="3"/>
      <c r="BS280" s="3"/>
      <c r="BT280" s="3"/>
      <c r="BU280" s="3"/>
      <c r="BW280" s="3"/>
      <c r="BX280" s="3"/>
      <c r="CA280" s="5"/>
      <c r="CB280" s="3"/>
      <c r="CD280" s="3"/>
      <c r="CE280" s="3"/>
      <c r="CF280" s="3"/>
      <c r="CH280" s="3"/>
      <c r="CI280" s="3"/>
      <c r="CJ280" s="3"/>
      <c r="CL280" s="3"/>
      <c r="CM280" s="3"/>
      <c r="CP280" s="5"/>
      <c r="CQ280" s="3"/>
      <c r="CS280" s="3"/>
      <c r="CT280" s="3"/>
      <c r="CU280" s="3"/>
      <c r="CW280" s="3"/>
      <c r="CX280" s="3"/>
      <c r="CY280" s="3"/>
      <c r="DA280" s="3"/>
      <c r="DB280" s="3"/>
      <c r="DE280" s="5"/>
      <c r="DF280" s="3"/>
      <c r="DH280" s="3"/>
      <c r="DI280" s="3"/>
      <c r="DJ280" s="3"/>
      <c r="DL280" s="3"/>
      <c r="DM280" s="3"/>
      <c r="DN280" s="3"/>
      <c r="DP280" s="3"/>
      <c r="DQ280" s="3"/>
      <c r="DT280" s="5"/>
      <c r="DU280" s="3"/>
      <c r="DW280" s="3"/>
      <c r="DX280" s="3"/>
      <c r="DY280" s="3"/>
      <c r="EA280" s="3"/>
      <c r="EB280" s="3"/>
      <c r="EC280" s="3"/>
      <c r="EE280" s="3"/>
      <c r="EF280" s="3"/>
      <c r="EG280" s="3"/>
      <c r="EI280" s="3"/>
      <c r="EJ280" s="3"/>
      <c r="EM280" s="5"/>
      <c r="EN280" s="3"/>
      <c r="EP280" s="3"/>
      <c r="EQ280" s="3"/>
      <c r="ER280" s="3"/>
      <c r="ET280" s="3"/>
      <c r="EU280" s="3"/>
      <c r="EV280" s="3"/>
      <c r="EX280" s="3"/>
      <c r="EY280" s="3"/>
      <c r="FB280" s="5"/>
      <c r="FC280" s="3"/>
      <c r="FE280" s="3"/>
      <c r="FF280" s="3"/>
      <c r="FG280" s="3"/>
      <c r="FI280" s="3"/>
      <c r="FJ280" s="3"/>
      <c r="FK280" s="3"/>
      <c r="FM280" s="3"/>
      <c r="FN280" s="3"/>
      <c r="FQ280" s="5"/>
      <c r="FR280" s="3"/>
      <c r="FT280" s="3"/>
      <c r="FU280" s="3"/>
      <c r="FV280" s="3"/>
      <c r="FX280" s="3"/>
      <c r="FY280" s="3"/>
      <c r="FZ280" s="3"/>
      <c r="GB280" s="3"/>
      <c r="GC280" s="3"/>
    </row>
    <row r="281" spans="1:185" x14ac:dyDescent="0.25">
      <c r="A281" t="s">
        <v>26</v>
      </c>
      <c r="B281" s="42">
        <v>0.28719945309717831</v>
      </c>
      <c r="C281" s="43"/>
      <c r="E281" s="3"/>
      <c r="F281" s="3"/>
      <c r="G281" s="3"/>
      <c r="H281" t="s">
        <v>26</v>
      </c>
      <c r="I281" s="42">
        <v>0.42641677122748156</v>
      </c>
      <c r="J281" s="43"/>
      <c r="L281" s="3"/>
      <c r="M281" s="3"/>
      <c r="N281" s="3"/>
      <c r="P281" s="3"/>
      <c r="Q281" s="3"/>
      <c r="R281" s="3"/>
      <c r="S281" t="s">
        <v>26</v>
      </c>
      <c r="T281" s="42">
        <v>0.45453202029327733</v>
      </c>
      <c r="U281" s="43"/>
      <c r="W281" s="3"/>
      <c r="X281" s="3"/>
      <c r="Y281" s="3"/>
      <c r="AA281" s="3"/>
      <c r="AB281" s="3"/>
      <c r="AD281" s="5"/>
      <c r="AE281" s="3"/>
      <c r="AG281" s="3"/>
      <c r="AH281" s="3"/>
      <c r="AI281" s="3"/>
      <c r="AK281" s="3"/>
      <c r="AL281" s="3"/>
      <c r="AM281" s="3"/>
      <c r="AO281" s="3"/>
      <c r="AP281" s="3"/>
      <c r="AS281" s="5"/>
      <c r="AT281" s="3"/>
      <c r="AV281" s="3"/>
      <c r="AW281" s="3"/>
      <c r="AX281" s="3"/>
      <c r="AZ281" s="3"/>
      <c r="BA281" s="3"/>
      <c r="BB281" s="3"/>
      <c r="BD281" s="3"/>
      <c r="BE281" s="3"/>
      <c r="BF281" s="3"/>
      <c r="BH281" s="3"/>
      <c r="BI281" s="3"/>
      <c r="BL281" s="5"/>
      <c r="BM281" s="3"/>
      <c r="BO281" s="3"/>
      <c r="BP281" s="3"/>
      <c r="BQ281" s="3"/>
      <c r="BS281" s="3"/>
      <c r="BT281" s="3"/>
      <c r="BU281" s="3"/>
      <c r="BW281" s="3"/>
      <c r="BX281" s="3"/>
      <c r="CA281" s="5"/>
      <c r="CB281" s="3"/>
      <c r="CD281" s="3"/>
      <c r="CE281" s="3"/>
      <c r="CF281" s="3"/>
      <c r="CH281" s="3"/>
      <c r="CI281" s="3"/>
      <c r="CJ281" s="3"/>
      <c r="CL281" s="3"/>
      <c r="CM281" s="3"/>
      <c r="CP281" s="5"/>
      <c r="CQ281" s="3"/>
      <c r="CS281" s="3"/>
      <c r="CT281" s="3"/>
      <c r="CU281" s="3"/>
      <c r="CW281" s="3"/>
      <c r="CX281" s="3"/>
      <c r="CY281" s="3"/>
      <c r="DA281" s="3"/>
      <c r="DB281" s="3"/>
      <c r="DE281" s="5"/>
      <c r="DF281" s="3"/>
      <c r="DH281" s="3"/>
      <c r="DI281" s="3"/>
      <c r="DJ281" s="3"/>
      <c r="DL281" s="3"/>
      <c r="DM281" s="3"/>
      <c r="DN281" s="3"/>
      <c r="DP281" s="3"/>
      <c r="DQ281" s="3"/>
      <c r="DT281" s="5"/>
      <c r="DU281" s="3"/>
      <c r="DW281" s="3"/>
      <c r="DX281" s="3"/>
      <c r="DY281" s="3"/>
      <c r="EA281" s="3"/>
      <c r="EB281" s="3"/>
      <c r="EC281" s="3"/>
      <c r="EE281" s="3"/>
      <c r="EF281" s="3"/>
      <c r="EG281" s="3"/>
      <c r="EI281" s="3"/>
      <c r="EJ281" s="3"/>
      <c r="EM281" s="5"/>
      <c r="EN281" s="3"/>
      <c r="EP281" s="3"/>
      <c r="EQ281" s="3"/>
      <c r="ER281" s="3"/>
      <c r="ET281" s="3"/>
      <c r="EU281" s="3"/>
      <c r="EV281" s="3"/>
      <c r="EX281" s="3"/>
      <c r="EY281" s="3"/>
      <c r="FB281" s="5"/>
      <c r="FC281" s="3"/>
      <c r="FE281" s="3"/>
      <c r="FF281" s="3"/>
      <c r="FG281" s="3"/>
      <c r="FI281" s="3"/>
      <c r="FJ281" s="3"/>
      <c r="FK281" s="3"/>
      <c r="FM281" s="3"/>
      <c r="FN281" s="3"/>
      <c r="FQ281" s="5"/>
      <c r="FR281" s="3"/>
      <c r="FT281" s="3"/>
      <c r="FU281" s="3"/>
      <c r="FV281" s="3"/>
      <c r="FX281" s="3"/>
      <c r="FY281" s="3"/>
      <c r="FZ281" s="3"/>
      <c r="GB281" s="3"/>
      <c r="GC281" s="3"/>
    </row>
    <row r="282" spans="1:185" x14ac:dyDescent="0.25">
      <c r="A282" t="s">
        <v>27</v>
      </c>
      <c r="B282" s="42">
        <v>0.48522379822351003</v>
      </c>
      <c r="C282" s="43"/>
      <c r="E282" s="3"/>
      <c r="F282" s="3"/>
      <c r="G282" s="3"/>
      <c r="H282" t="s">
        <v>27</v>
      </c>
      <c r="I282" s="42">
        <v>0.55964452772481099</v>
      </c>
      <c r="J282" s="43"/>
      <c r="L282" s="3"/>
      <c r="M282" s="3"/>
      <c r="N282" s="3"/>
      <c r="P282" s="3"/>
      <c r="Q282" s="3"/>
      <c r="R282" s="3"/>
      <c r="S282" t="s">
        <v>27</v>
      </c>
      <c r="T282" s="42">
        <v>0.57507782036220001</v>
      </c>
      <c r="U282" s="43"/>
      <c r="W282" s="3"/>
      <c r="X282" s="3"/>
      <c r="Y282" s="3"/>
      <c r="AA282" s="3"/>
      <c r="AB282" s="3"/>
      <c r="AD282" s="8"/>
      <c r="AE282" s="3"/>
      <c r="AG282" s="3"/>
      <c r="AH282" s="3"/>
      <c r="AI282" s="3"/>
      <c r="AK282" s="3"/>
      <c r="AL282" s="3"/>
      <c r="AM282" s="3"/>
      <c r="AO282" s="3"/>
      <c r="AP282" s="3"/>
      <c r="AS282" s="8"/>
      <c r="AT282" s="3"/>
      <c r="AV282" s="3"/>
      <c r="AW282" s="3"/>
      <c r="AX282" s="3"/>
      <c r="AZ282" s="3"/>
      <c r="BA282" s="3"/>
      <c r="BB282" s="3"/>
      <c r="BD282" s="3"/>
      <c r="BE282" s="3"/>
      <c r="BF282" s="3"/>
      <c r="BH282" s="3"/>
      <c r="BI282" s="3"/>
      <c r="BL282" s="8"/>
      <c r="BM282" s="3"/>
      <c r="BO282" s="3"/>
      <c r="BP282" s="3"/>
      <c r="BQ282" s="3"/>
      <c r="BS282" s="3"/>
      <c r="BT282" s="3"/>
      <c r="BU282" s="3"/>
      <c r="BW282" s="3"/>
      <c r="BX282" s="3"/>
      <c r="CA282" s="8"/>
      <c r="CB282" s="3"/>
      <c r="CD282" s="3"/>
      <c r="CE282" s="3"/>
      <c r="CF282" s="3"/>
      <c r="CH282" s="3"/>
      <c r="CI282" s="3"/>
      <c r="CJ282" s="3"/>
      <c r="CL282" s="3"/>
      <c r="CM282" s="3"/>
      <c r="CP282" s="8"/>
      <c r="CQ282" s="3"/>
      <c r="CS282" s="3"/>
      <c r="CT282" s="3"/>
      <c r="CU282" s="3"/>
      <c r="CW282" s="3"/>
      <c r="CX282" s="3"/>
      <c r="CY282" s="3"/>
      <c r="DA282" s="3"/>
      <c r="DB282" s="3"/>
      <c r="DE282" s="8"/>
      <c r="DF282" s="3"/>
      <c r="DH282" s="3"/>
      <c r="DI282" s="3"/>
      <c r="DJ282" s="3"/>
      <c r="DL282" s="3"/>
      <c r="DM282" s="3"/>
      <c r="DN282" s="3"/>
      <c r="DP282" s="3"/>
      <c r="DQ282" s="3"/>
      <c r="DT282" s="8"/>
      <c r="DU282" s="3"/>
      <c r="DW282" s="3"/>
      <c r="DX282" s="3"/>
      <c r="DY282" s="3"/>
      <c r="EA282" s="3"/>
      <c r="EB282" s="3"/>
      <c r="EC282" s="3"/>
      <c r="EE282" s="3"/>
      <c r="EF282" s="3"/>
      <c r="EG282" s="3"/>
      <c r="EI282" s="3"/>
      <c r="EJ282" s="3"/>
      <c r="EM282" s="8"/>
      <c r="EN282" s="3"/>
      <c r="EP282" s="3"/>
      <c r="EQ282" s="3"/>
      <c r="ER282" s="3"/>
      <c r="ET282" s="3"/>
      <c r="EU282" s="3"/>
      <c r="EV282" s="3"/>
      <c r="EX282" s="3"/>
      <c r="EY282" s="3"/>
      <c r="FB282" s="8"/>
      <c r="FC282" s="3"/>
      <c r="FE282" s="3"/>
      <c r="FF282" s="3"/>
      <c r="FG282" s="3"/>
      <c r="FI282" s="3"/>
      <c r="FJ282" s="3"/>
      <c r="FK282" s="3"/>
      <c r="FM282" s="3"/>
      <c r="FN282" s="3"/>
      <c r="FQ282" s="8"/>
      <c r="FR282" s="3"/>
      <c r="FT282" s="3"/>
      <c r="FU282" s="3"/>
      <c r="FV282" s="3"/>
      <c r="FX282" s="3"/>
      <c r="FY282" s="3"/>
      <c r="FZ282" s="3"/>
      <c r="GB282" s="3"/>
      <c r="GC282" s="3"/>
    </row>
    <row r="283" spans="1:185" x14ac:dyDescent="0.25">
      <c r="A283" t="s">
        <v>51</v>
      </c>
      <c r="B283" s="42">
        <v>1.5728514252970844</v>
      </c>
      <c r="C283" s="43"/>
      <c r="E283" s="3"/>
      <c r="F283" s="3"/>
      <c r="G283" s="3"/>
      <c r="H283" t="s">
        <v>51</v>
      </c>
      <c r="I283" s="42">
        <v>1.2738298647456583</v>
      </c>
      <c r="J283" s="43"/>
      <c r="L283" s="3"/>
      <c r="M283" s="3"/>
      <c r="N283" s="3"/>
      <c r="P283" s="3"/>
      <c r="Q283" s="3"/>
      <c r="R283" s="3"/>
      <c r="S283" t="s">
        <v>51</v>
      </c>
      <c r="T283" s="42">
        <v>1.2491790441922062</v>
      </c>
      <c r="U283" s="43"/>
      <c r="W283" s="3"/>
      <c r="X283" s="3"/>
      <c r="Y283" s="3"/>
      <c r="AA283" s="3"/>
      <c r="AB283" s="3"/>
      <c r="AD283" s="8"/>
      <c r="AE283" s="3"/>
      <c r="AG283" s="3"/>
      <c r="AH283" s="3"/>
      <c r="AI283" s="3"/>
      <c r="AK283" s="3"/>
      <c r="AL283" s="3"/>
      <c r="AM283" s="3"/>
      <c r="AO283" s="3"/>
      <c r="AP283" s="3"/>
      <c r="AS283" s="8"/>
      <c r="AT283" s="3"/>
      <c r="AV283" s="3"/>
      <c r="AW283" s="3"/>
      <c r="AX283" s="3"/>
      <c r="AZ283" s="3"/>
      <c r="BA283" s="3"/>
      <c r="BB283" s="3"/>
      <c r="BD283" s="3"/>
      <c r="BE283" s="3"/>
      <c r="BF283" s="3"/>
      <c r="BH283" s="3"/>
      <c r="BI283" s="3"/>
      <c r="BL283" s="8"/>
      <c r="BM283" s="3"/>
      <c r="BO283" s="3"/>
      <c r="BP283" s="3"/>
      <c r="BQ283" s="3"/>
      <c r="BS283" s="3"/>
      <c r="BT283" s="3"/>
      <c r="BU283" s="3"/>
      <c r="BW283" s="3"/>
      <c r="BX283" s="3"/>
      <c r="CA283" s="8"/>
      <c r="CB283" s="3"/>
      <c r="CD283" s="3"/>
      <c r="CE283" s="3"/>
      <c r="CF283" s="3"/>
      <c r="CH283" s="3"/>
      <c r="CI283" s="3"/>
      <c r="CJ283" s="3"/>
      <c r="CL283" s="3"/>
      <c r="CM283" s="3"/>
      <c r="CP283" s="8"/>
      <c r="CQ283" s="3"/>
      <c r="CS283" s="3"/>
      <c r="CT283" s="3"/>
      <c r="CU283" s="3"/>
      <c r="CW283" s="3"/>
      <c r="CX283" s="3"/>
      <c r="CY283" s="3"/>
      <c r="DA283" s="3"/>
      <c r="DB283" s="3"/>
      <c r="DE283" s="8"/>
      <c r="DF283" s="3"/>
      <c r="DH283" s="3"/>
      <c r="DI283" s="3"/>
      <c r="DJ283" s="3"/>
      <c r="DL283" s="3"/>
      <c r="DM283" s="3"/>
      <c r="DN283" s="3"/>
      <c r="DP283" s="3"/>
      <c r="DQ283" s="3"/>
      <c r="DT283" s="8"/>
      <c r="DU283" s="3"/>
      <c r="DW283" s="3"/>
      <c r="DX283" s="3"/>
      <c r="DY283" s="3"/>
      <c r="EA283" s="3"/>
      <c r="EB283" s="3"/>
      <c r="EC283" s="3"/>
      <c r="EE283" s="3"/>
      <c r="EF283" s="3"/>
      <c r="EG283" s="3"/>
      <c r="EI283" s="3"/>
      <c r="EJ283" s="3"/>
      <c r="EM283" s="8"/>
      <c r="EN283" s="3"/>
      <c r="EP283" s="3"/>
      <c r="EQ283" s="3"/>
      <c r="ER283" s="3"/>
      <c r="ET283" s="3"/>
      <c r="EU283" s="3"/>
      <c r="EV283" s="3"/>
      <c r="EX283" s="3"/>
      <c r="EY283" s="3"/>
      <c r="FB283" s="8"/>
      <c r="FC283" s="3"/>
      <c r="FE283" s="3"/>
      <c r="FF283" s="3"/>
      <c r="FG283" s="3"/>
      <c r="FI283" s="3"/>
      <c r="FJ283" s="3"/>
      <c r="FK283" s="3"/>
      <c r="FM283" s="3"/>
      <c r="FN283" s="3"/>
      <c r="FQ283" s="8"/>
      <c r="FR283" s="3"/>
      <c r="FT283" s="3"/>
      <c r="FU283" s="3"/>
      <c r="FV283" s="3"/>
      <c r="FX283" s="3"/>
      <c r="FY283" s="3"/>
      <c r="FZ283" s="3"/>
      <c r="GB283" s="3"/>
      <c r="GC283" s="3"/>
    </row>
    <row r="284" spans="1:185" x14ac:dyDescent="0.25">
      <c r="A284" t="s">
        <v>52</v>
      </c>
      <c r="B284" s="42">
        <v>1.5954203967099385</v>
      </c>
      <c r="C284" s="43"/>
      <c r="E284" s="3"/>
      <c r="F284" s="3"/>
      <c r="G284" s="3"/>
      <c r="H284" t="s">
        <v>52</v>
      </c>
      <c r="I284" s="42">
        <v>1.3172317328473011</v>
      </c>
      <c r="J284" s="43"/>
      <c r="L284" s="3"/>
      <c r="M284" s="3"/>
      <c r="N284" s="3"/>
      <c r="P284" s="3"/>
      <c r="Q284" s="3"/>
      <c r="R284" s="3"/>
      <c r="S284" t="s">
        <v>52</v>
      </c>
      <c r="T284" s="42">
        <v>1.4071618440821854</v>
      </c>
      <c r="U284" s="43"/>
      <c r="W284" s="3"/>
      <c r="X284" s="3"/>
      <c r="Y284" s="3"/>
      <c r="AA284" s="3"/>
      <c r="AB284" s="3"/>
      <c r="AD284" s="8"/>
      <c r="AE284" s="3"/>
      <c r="AG284" s="3"/>
      <c r="AH284" s="3"/>
      <c r="AI284" s="3"/>
      <c r="AK284" s="3"/>
      <c r="AL284" s="3"/>
      <c r="AM284" s="3"/>
      <c r="AO284" s="3"/>
      <c r="AP284" s="3"/>
      <c r="AS284" s="8"/>
      <c r="AT284" s="3"/>
      <c r="AV284" s="3"/>
      <c r="AW284" s="3"/>
      <c r="AX284" s="3"/>
      <c r="AZ284" s="3"/>
      <c r="BA284" s="3"/>
      <c r="BB284" s="3"/>
      <c r="BD284" s="3"/>
      <c r="BE284" s="3"/>
      <c r="BF284" s="3"/>
      <c r="BH284" s="3"/>
      <c r="BI284" s="3"/>
      <c r="BL284" s="8"/>
      <c r="BM284" s="3"/>
      <c r="BO284" s="3"/>
      <c r="BP284" s="3"/>
      <c r="BQ284" s="3"/>
      <c r="BS284" s="3"/>
      <c r="BT284" s="3"/>
      <c r="BU284" s="3"/>
      <c r="BW284" s="3"/>
      <c r="BX284" s="3"/>
      <c r="CA284" s="8"/>
      <c r="CB284" s="3"/>
      <c r="CD284" s="3"/>
      <c r="CE284" s="3"/>
      <c r="CF284" s="3"/>
      <c r="CH284" s="3"/>
      <c r="CI284" s="3"/>
      <c r="CJ284" s="3"/>
      <c r="CL284" s="3"/>
      <c r="CM284" s="3"/>
      <c r="CP284" s="8"/>
      <c r="CQ284" s="3"/>
      <c r="CS284" s="3"/>
      <c r="CT284" s="3"/>
      <c r="CU284" s="3"/>
      <c r="CW284" s="3"/>
      <c r="CX284" s="3"/>
      <c r="CY284" s="3"/>
      <c r="DA284" s="3"/>
      <c r="DB284" s="3"/>
      <c r="DE284" s="8"/>
      <c r="DF284" s="3"/>
      <c r="DH284" s="3"/>
      <c r="DI284" s="3"/>
      <c r="DJ284" s="3"/>
      <c r="DL284" s="3"/>
      <c r="DM284" s="3"/>
      <c r="DN284" s="3"/>
      <c r="DP284" s="3"/>
      <c r="DQ284" s="3"/>
      <c r="DT284" s="8"/>
      <c r="DU284" s="3"/>
      <c r="DW284" s="3"/>
      <c r="DX284" s="3"/>
      <c r="DY284" s="3"/>
      <c r="EA284" s="3"/>
      <c r="EB284" s="3"/>
      <c r="EC284" s="3"/>
      <c r="EE284" s="3"/>
      <c r="EF284" s="3"/>
      <c r="EG284" s="3"/>
      <c r="EI284" s="3"/>
      <c r="EJ284" s="3"/>
      <c r="EM284" s="8"/>
      <c r="EN284" s="3"/>
      <c r="EP284" s="3"/>
      <c r="EQ284" s="3"/>
      <c r="ER284" s="3"/>
      <c r="ET284" s="3"/>
      <c r="EU284" s="3"/>
      <c r="EV284" s="3"/>
      <c r="EX284" s="3"/>
      <c r="EY284" s="3"/>
      <c r="FB284" s="8"/>
      <c r="FC284" s="3"/>
      <c r="FE284" s="3"/>
      <c r="FF284" s="3"/>
      <c r="FG284" s="3"/>
      <c r="FI284" s="3"/>
      <c r="FJ284" s="3"/>
      <c r="FK284" s="3"/>
      <c r="FM284" s="3"/>
      <c r="FN284" s="3"/>
      <c r="FQ284" s="8"/>
      <c r="FR284" s="3"/>
      <c r="FT284" s="3"/>
      <c r="FU284" s="3"/>
      <c r="FV284" s="3"/>
      <c r="FX284" s="3"/>
      <c r="FY284" s="3"/>
      <c r="FZ284" s="3"/>
      <c r="GB284" s="3"/>
      <c r="GC284" s="3"/>
    </row>
    <row r="285" spans="1:185" x14ac:dyDescent="0.25">
      <c r="A285" s="7" t="s">
        <v>39</v>
      </c>
      <c r="B285" s="44">
        <v>3558</v>
      </c>
      <c r="C285" s="45"/>
      <c r="E285" s="3"/>
      <c r="F285" s="3"/>
      <c r="G285" s="3"/>
      <c r="H285" s="7" t="s">
        <v>39</v>
      </c>
      <c r="I285" s="44">
        <v>3558</v>
      </c>
      <c r="J285" s="45"/>
      <c r="L285" s="3"/>
      <c r="M285" s="3"/>
      <c r="N285" s="3"/>
      <c r="P285" s="3"/>
      <c r="Q285" s="3"/>
      <c r="R285" s="3"/>
      <c r="S285" s="7" t="s">
        <v>39</v>
      </c>
      <c r="T285" s="44">
        <v>3558</v>
      </c>
      <c r="U285" s="45"/>
      <c r="W285" s="3"/>
      <c r="X285" s="3"/>
      <c r="Y285" s="3"/>
      <c r="AA285" s="3"/>
      <c r="AB285" s="3"/>
      <c r="AD285" s="8"/>
      <c r="AE285" s="3"/>
      <c r="AG285" s="3"/>
      <c r="AH285" s="3"/>
      <c r="AI285" s="3"/>
      <c r="AK285" s="3"/>
      <c r="AL285" s="3"/>
      <c r="AM285" s="3"/>
      <c r="AO285" s="3"/>
      <c r="AP285" s="3"/>
      <c r="AS285" s="8"/>
      <c r="AT285" s="3"/>
      <c r="AV285" s="3"/>
      <c r="AW285" s="3"/>
      <c r="AX285" s="3"/>
      <c r="AZ285" s="3"/>
      <c r="BA285" s="3"/>
      <c r="BB285" s="3"/>
      <c r="BD285" s="3"/>
      <c r="BE285" s="3"/>
      <c r="BF285" s="3"/>
      <c r="BH285" s="3"/>
      <c r="BI285" s="3"/>
      <c r="BL285" s="8"/>
      <c r="BM285" s="3"/>
      <c r="BO285" s="3"/>
      <c r="BP285" s="3"/>
      <c r="BQ285" s="3"/>
      <c r="BS285" s="3"/>
      <c r="BT285" s="3"/>
      <c r="BU285" s="3"/>
      <c r="BW285" s="3"/>
      <c r="BX285" s="3"/>
      <c r="CA285" s="8"/>
      <c r="CB285" s="3"/>
      <c r="CD285" s="3"/>
      <c r="CE285" s="3"/>
      <c r="CF285" s="3"/>
      <c r="CH285" s="3"/>
      <c r="CI285" s="3"/>
      <c r="CJ285" s="3"/>
      <c r="CL285" s="3"/>
      <c r="CM285" s="3"/>
      <c r="CP285" s="8"/>
      <c r="CQ285" s="3"/>
      <c r="CS285" s="3"/>
      <c r="CT285" s="3"/>
      <c r="CU285" s="3"/>
      <c r="CW285" s="3"/>
      <c r="CX285" s="3"/>
      <c r="CY285" s="3"/>
      <c r="DA285" s="3"/>
      <c r="DB285" s="3"/>
      <c r="DE285" s="8"/>
      <c r="DF285" s="3"/>
      <c r="DH285" s="3"/>
      <c r="DI285" s="3"/>
      <c r="DJ285" s="3"/>
      <c r="DL285" s="3"/>
      <c r="DM285" s="3"/>
      <c r="DN285" s="3"/>
      <c r="DP285" s="3"/>
      <c r="DQ285" s="3"/>
      <c r="DT285" s="8"/>
      <c r="DU285" s="3"/>
      <c r="DW285" s="3"/>
      <c r="DX285" s="3"/>
      <c r="DY285" s="3"/>
      <c r="EA285" s="3"/>
      <c r="EB285" s="3"/>
      <c r="EC285" s="3"/>
      <c r="EE285" s="3"/>
      <c r="EF285" s="3"/>
      <c r="EG285" s="3"/>
      <c r="EI285" s="3"/>
      <c r="EJ285" s="3"/>
      <c r="EM285" s="8"/>
      <c r="EN285" s="3"/>
      <c r="EP285" s="3"/>
      <c r="EQ285" s="3"/>
      <c r="ER285" s="3"/>
      <c r="ET285" s="3"/>
      <c r="EU285" s="3"/>
      <c r="EV285" s="3"/>
      <c r="EX285" s="3"/>
      <c r="EY285" s="3"/>
      <c r="FB285" s="8"/>
      <c r="FC285" s="3"/>
      <c r="FE285" s="3"/>
      <c r="FF285" s="3"/>
      <c r="FG285" s="3"/>
      <c r="FI285" s="3"/>
      <c r="FJ285" s="3"/>
      <c r="FK285" s="3"/>
      <c r="FM285" s="3"/>
      <c r="FN285" s="3"/>
      <c r="FQ285" s="8"/>
      <c r="FR285" s="3"/>
      <c r="FT285" s="3"/>
      <c r="FU285" s="3"/>
      <c r="FV285" s="3"/>
      <c r="FX285" s="3"/>
      <c r="FY285" s="3"/>
      <c r="FZ285" s="3"/>
      <c r="GB285" s="3"/>
      <c r="GC285" s="3"/>
    </row>
    <row r="286" spans="1:185" x14ac:dyDescent="0.25">
      <c r="A286" s="7" t="s">
        <v>41</v>
      </c>
      <c r="B286" s="44">
        <v>593</v>
      </c>
      <c r="C286" s="45"/>
      <c r="E286" s="3"/>
      <c r="F286" s="3"/>
      <c r="G286" s="3"/>
      <c r="H286" s="7" t="s">
        <v>41</v>
      </c>
      <c r="I286" s="44">
        <v>593</v>
      </c>
      <c r="J286" s="45"/>
      <c r="L286" s="3"/>
      <c r="M286" s="3"/>
      <c r="N286" s="3"/>
      <c r="P286" s="3"/>
      <c r="Q286" s="3"/>
      <c r="R286" s="3"/>
      <c r="S286" s="7" t="s">
        <v>41</v>
      </c>
      <c r="T286" s="44">
        <v>593</v>
      </c>
      <c r="U286" s="45"/>
      <c r="W286" s="3"/>
      <c r="X286" s="3"/>
      <c r="Y286" s="3"/>
      <c r="AA286" s="3"/>
      <c r="AB286" s="3"/>
      <c r="AC286" s="7"/>
      <c r="AD286" s="6"/>
      <c r="AE286" s="3"/>
      <c r="AG286" s="3"/>
      <c r="AH286" s="3"/>
      <c r="AI286" s="3"/>
      <c r="AK286" s="3"/>
      <c r="AL286" s="3"/>
      <c r="AM286" s="3"/>
      <c r="AO286" s="3"/>
      <c r="AP286" s="3"/>
      <c r="AR286" s="7"/>
      <c r="AS286" s="6"/>
      <c r="AT286" s="3"/>
      <c r="AV286" s="3"/>
      <c r="AW286" s="3"/>
      <c r="AX286" s="3"/>
      <c r="AZ286" s="3"/>
      <c r="BA286" s="3"/>
      <c r="BB286" s="3"/>
      <c r="BD286" s="3"/>
      <c r="BE286" s="3"/>
      <c r="BF286" s="3"/>
      <c r="BH286" s="3"/>
      <c r="BI286" s="3"/>
      <c r="BK286" s="7"/>
      <c r="BL286" s="6"/>
      <c r="BM286" s="3"/>
      <c r="BO286" s="3"/>
      <c r="BP286" s="3"/>
      <c r="BQ286" s="3"/>
      <c r="BS286" s="3"/>
      <c r="BT286" s="3"/>
      <c r="BU286" s="3"/>
      <c r="BW286" s="3"/>
      <c r="BX286" s="3"/>
      <c r="BZ286" s="7"/>
      <c r="CA286" s="6"/>
      <c r="CB286" s="3"/>
      <c r="CD286" s="3"/>
      <c r="CE286" s="3"/>
      <c r="CF286" s="3"/>
      <c r="CH286" s="3"/>
      <c r="CI286" s="3"/>
      <c r="CJ286" s="3"/>
      <c r="CL286" s="3"/>
      <c r="CM286" s="3"/>
      <c r="CO286" s="7"/>
      <c r="CP286" s="6"/>
      <c r="CQ286" s="3"/>
      <c r="CS286" s="3"/>
      <c r="CT286" s="3"/>
      <c r="CU286" s="3"/>
      <c r="CW286" s="3"/>
      <c r="CX286" s="3"/>
      <c r="CY286" s="3"/>
      <c r="DA286" s="3"/>
      <c r="DB286" s="3"/>
      <c r="DD286" s="7"/>
      <c r="DE286" s="6"/>
      <c r="DF286" s="3"/>
      <c r="DH286" s="3"/>
      <c r="DI286" s="3"/>
      <c r="DJ286" s="3"/>
      <c r="DL286" s="3"/>
      <c r="DM286" s="3"/>
      <c r="DN286" s="3"/>
      <c r="DP286" s="3"/>
      <c r="DQ286" s="3"/>
      <c r="DS286" s="7"/>
      <c r="DT286" s="6"/>
      <c r="DU286" s="3"/>
      <c r="DW286" s="3"/>
      <c r="DX286" s="3"/>
      <c r="DY286" s="3"/>
      <c r="EA286" s="3"/>
      <c r="EB286" s="3"/>
      <c r="EC286" s="3"/>
      <c r="EE286" s="3"/>
      <c r="EF286" s="3"/>
      <c r="EG286" s="3"/>
      <c r="EI286" s="3"/>
      <c r="EJ286" s="3"/>
      <c r="EL286" s="7"/>
      <c r="EM286" s="6"/>
      <c r="EN286" s="3"/>
      <c r="EP286" s="3"/>
      <c r="EQ286" s="3"/>
      <c r="ER286" s="3"/>
      <c r="ET286" s="3"/>
      <c r="EU286" s="3"/>
      <c r="EV286" s="3"/>
      <c r="EX286" s="3"/>
      <c r="EY286" s="3"/>
      <c r="FA286" s="7"/>
      <c r="FB286" s="6"/>
      <c r="FC286" s="3"/>
      <c r="FE286" s="3"/>
      <c r="FF286" s="3"/>
      <c r="FG286" s="3"/>
      <c r="FI286" s="3"/>
      <c r="FJ286" s="3"/>
      <c r="FK286" s="3"/>
      <c r="FM286" s="3"/>
      <c r="FN286" s="3"/>
      <c r="FP286" s="7"/>
      <c r="FQ286" s="6"/>
      <c r="FR286" s="3"/>
      <c r="FT286" s="3"/>
      <c r="FU286" s="3"/>
      <c r="FV286" s="3"/>
      <c r="FX286" s="3"/>
      <c r="FY286" s="3"/>
      <c r="FZ286" s="3"/>
      <c r="GB286" s="3"/>
      <c r="GC286" s="3"/>
    </row>
    <row r="287" spans="1:185" x14ac:dyDescent="0.25">
      <c r="A287" s="7" t="s">
        <v>40</v>
      </c>
      <c r="B287" s="44">
        <v>13</v>
      </c>
      <c r="C287" s="45"/>
      <c r="E287" s="3"/>
      <c r="F287" s="3"/>
      <c r="G287" s="3"/>
      <c r="H287" s="7" t="s">
        <v>40</v>
      </c>
      <c r="I287" s="44">
        <v>25</v>
      </c>
      <c r="J287" s="45"/>
      <c r="L287" s="3"/>
      <c r="M287" s="3"/>
      <c r="N287" s="3"/>
      <c r="P287" s="3"/>
      <c r="Q287" s="3"/>
      <c r="R287" s="3"/>
      <c r="S287" s="7" t="s">
        <v>40</v>
      </c>
      <c r="T287" s="44">
        <v>91</v>
      </c>
      <c r="U287" s="45"/>
      <c r="W287" s="3"/>
      <c r="X287" s="3"/>
      <c r="Y287" s="3"/>
      <c r="AA287" s="3"/>
      <c r="AB287" s="3"/>
      <c r="AC287" s="7"/>
      <c r="AD287" s="6"/>
      <c r="AE287" s="3"/>
      <c r="AG287" s="3"/>
      <c r="AH287" s="3"/>
      <c r="AI287" s="3"/>
      <c r="AK287" s="3"/>
      <c r="AL287" s="3"/>
      <c r="AM287" s="3"/>
      <c r="AO287" s="3"/>
      <c r="AP287" s="3"/>
      <c r="AR287" s="7"/>
      <c r="AS287" s="6"/>
      <c r="AT287" s="3"/>
      <c r="AV287" s="3"/>
      <c r="AW287" s="3"/>
      <c r="AX287" s="3"/>
      <c r="AZ287" s="3"/>
      <c r="BA287" s="3"/>
      <c r="BB287" s="3"/>
      <c r="BD287" s="3"/>
      <c r="BE287" s="3"/>
      <c r="BF287" s="3"/>
      <c r="BH287" s="3"/>
      <c r="BI287" s="3"/>
      <c r="BK287" s="7"/>
      <c r="BL287" s="6"/>
      <c r="BM287" s="3"/>
      <c r="BO287" s="3"/>
      <c r="BP287" s="3"/>
      <c r="BQ287" s="3"/>
      <c r="BS287" s="3"/>
      <c r="BT287" s="3"/>
      <c r="BU287" s="3"/>
      <c r="BW287" s="3"/>
      <c r="BX287" s="3"/>
      <c r="BZ287" s="7"/>
      <c r="CA287" s="6"/>
      <c r="CB287" s="3"/>
      <c r="CD287" s="3"/>
      <c r="CE287" s="3"/>
      <c r="CF287" s="3"/>
      <c r="CH287" s="3"/>
      <c r="CI287" s="3"/>
      <c r="CJ287" s="3"/>
      <c r="CL287" s="3"/>
      <c r="CM287" s="3"/>
      <c r="CO287" s="7"/>
      <c r="CP287" s="6"/>
      <c r="CQ287" s="3"/>
      <c r="CS287" s="3"/>
      <c r="CT287" s="3"/>
      <c r="CU287" s="3"/>
      <c r="CW287" s="3"/>
      <c r="CX287" s="3"/>
      <c r="CY287" s="3"/>
      <c r="DA287" s="3"/>
      <c r="DB287" s="3"/>
      <c r="DD287" s="7"/>
      <c r="DE287" s="6"/>
      <c r="DF287" s="3"/>
      <c r="DH287" s="3"/>
      <c r="DI287" s="3"/>
      <c r="DJ287" s="3"/>
      <c r="DL287" s="3"/>
      <c r="DM287" s="3"/>
      <c r="DN287" s="3"/>
      <c r="DP287" s="3"/>
      <c r="DQ287" s="3"/>
      <c r="DS287" s="7"/>
      <c r="DT287" s="6"/>
      <c r="DU287" s="3"/>
      <c r="DW287" s="3"/>
      <c r="DX287" s="3"/>
      <c r="DY287" s="3"/>
      <c r="EA287" s="3"/>
      <c r="EB287" s="3"/>
      <c r="EC287" s="3"/>
      <c r="EE287" s="3"/>
      <c r="EF287" s="3"/>
      <c r="EG287" s="3"/>
      <c r="EI287" s="3"/>
      <c r="EJ287" s="3"/>
      <c r="EL287" s="7"/>
      <c r="EM287" s="6"/>
      <c r="EN287" s="3"/>
      <c r="EP287" s="3"/>
      <c r="EQ287" s="3"/>
      <c r="ER287" s="3"/>
      <c r="ET287" s="3"/>
      <c r="EU287" s="3"/>
      <c r="EV287" s="3"/>
      <c r="EX287" s="3"/>
      <c r="EY287" s="3"/>
      <c r="FA287" s="7"/>
      <c r="FB287" s="6"/>
      <c r="FC287" s="3"/>
      <c r="FE287" s="3"/>
      <c r="FF287" s="3"/>
      <c r="FG287" s="3"/>
      <c r="FI287" s="3"/>
      <c r="FJ287" s="3"/>
      <c r="FK287" s="3"/>
      <c r="FM287" s="3"/>
      <c r="FN287" s="3"/>
      <c r="FP287" s="7"/>
      <c r="FQ287" s="6"/>
      <c r="FR287" s="3"/>
      <c r="FT287" s="3"/>
      <c r="FU287" s="3"/>
      <c r="FV287" s="3"/>
      <c r="FX287" s="3"/>
      <c r="FY287" s="3"/>
      <c r="FZ287" s="3"/>
      <c r="GB287" s="3"/>
      <c r="GC287" s="3"/>
    </row>
    <row r="288" spans="1:185" x14ac:dyDescent="0.25">
      <c r="A288" t="s">
        <v>28</v>
      </c>
      <c r="B288" s="17"/>
      <c r="C288" s="3"/>
      <c r="E288" s="3"/>
      <c r="F288" s="3"/>
      <c r="G288" s="3"/>
      <c r="I288" s="17"/>
      <c r="J288" s="3"/>
      <c r="L288" s="3"/>
      <c r="M288" s="3"/>
      <c r="N288" s="3"/>
      <c r="P288" s="3"/>
      <c r="Q288" s="3"/>
      <c r="R288" s="3"/>
      <c r="T288" s="17"/>
      <c r="U288" s="3"/>
      <c r="W288" s="3"/>
      <c r="X288" s="3"/>
      <c r="Y288" s="3"/>
      <c r="AA288" s="3"/>
      <c r="AB288" s="3"/>
      <c r="AC288" s="7"/>
      <c r="AD288" s="6"/>
      <c r="AE288" s="3"/>
      <c r="AG288" s="3"/>
      <c r="AH288" s="3"/>
      <c r="AI288" s="3"/>
      <c r="AK288" s="3"/>
      <c r="AL288" s="3"/>
      <c r="AM288" s="3"/>
      <c r="AO288" s="3"/>
      <c r="AP288" s="3"/>
      <c r="AR288" s="7"/>
      <c r="AS288" s="6"/>
      <c r="AT288" s="3"/>
      <c r="AV288" s="3"/>
      <c r="AW288" s="3"/>
      <c r="AX288" s="3"/>
      <c r="AZ288" s="3"/>
      <c r="BA288" s="3"/>
      <c r="BB288" s="3"/>
      <c r="BD288" s="3"/>
      <c r="BE288" s="3"/>
      <c r="BF288" s="3"/>
      <c r="BH288" s="3"/>
      <c r="BI288" s="3"/>
      <c r="BK288" s="7"/>
      <c r="BL288" s="6"/>
      <c r="BM288" s="3"/>
      <c r="BO288" s="3"/>
      <c r="BP288" s="3"/>
      <c r="BQ288" s="3"/>
      <c r="BS288" s="3"/>
      <c r="BT288" s="3"/>
      <c r="BU288" s="3"/>
      <c r="BW288" s="3"/>
      <c r="BX288" s="3"/>
      <c r="BZ288" s="7"/>
      <c r="CA288" s="6"/>
      <c r="CB288" s="3"/>
      <c r="CD288" s="3"/>
      <c r="CE288" s="3"/>
      <c r="CF288" s="3"/>
      <c r="CH288" s="3"/>
      <c r="CI288" s="3"/>
      <c r="CJ288" s="3"/>
      <c r="CL288" s="3"/>
      <c r="CM288" s="3"/>
      <c r="CO288" s="7"/>
      <c r="CP288" s="6"/>
      <c r="CQ288" s="3"/>
      <c r="CS288" s="3"/>
      <c r="CT288" s="3"/>
      <c r="CU288" s="3"/>
      <c r="CW288" s="3"/>
      <c r="CX288" s="3"/>
      <c r="CY288" s="3"/>
      <c r="DA288" s="3"/>
      <c r="DB288" s="3"/>
      <c r="DD288" s="7"/>
      <c r="DE288" s="6"/>
      <c r="DF288" s="3"/>
      <c r="DH288" s="3"/>
      <c r="DI288" s="3"/>
      <c r="DJ288" s="3"/>
      <c r="DL288" s="3"/>
      <c r="DM288" s="3"/>
      <c r="DN288" s="3"/>
      <c r="DP288" s="3"/>
      <c r="DQ288" s="3"/>
      <c r="DS288" s="7"/>
      <c r="DT288" s="6"/>
      <c r="DU288" s="3"/>
      <c r="DW288" s="3"/>
      <c r="DX288" s="3"/>
      <c r="DY288" s="3"/>
      <c r="EA288" s="3"/>
      <c r="EB288" s="3"/>
      <c r="EC288" s="3"/>
      <c r="EE288" s="3"/>
      <c r="EF288" s="3"/>
      <c r="EG288" s="3"/>
      <c r="EI288" s="3"/>
      <c r="EJ288" s="3"/>
      <c r="EL288" s="7"/>
      <c r="EM288" s="6"/>
      <c r="EN288" s="3"/>
      <c r="EP288" s="3"/>
      <c r="EQ288" s="3"/>
      <c r="ER288" s="3"/>
      <c r="ET288" s="3"/>
      <c r="EU288" s="3"/>
      <c r="EV288" s="3"/>
      <c r="EX288" s="3"/>
      <c r="EY288" s="3"/>
      <c r="FA288" s="7"/>
      <c r="FB288" s="6"/>
      <c r="FC288" s="3"/>
      <c r="FE288" s="3"/>
      <c r="FF288" s="3"/>
      <c r="FG288" s="3"/>
      <c r="FI288" s="3"/>
      <c r="FJ288" s="3"/>
      <c r="FK288" s="3"/>
      <c r="FM288" s="3"/>
      <c r="FN288" s="3"/>
      <c r="FP288" s="7"/>
      <c r="FQ288" s="6"/>
      <c r="FR288" s="3"/>
      <c r="FT288" s="3"/>
      <c r="FU288" s="3"/>
      <c r="FV288" s="3"/>
      <c r="FX288" s="3"/>
      <c r="FY288" s="3"/>
      <c r="FZ288" s="3"/>
      <c r="GB288" s="3"/>
      <c r="GC288" s="3"/>
    </row>
    <row r="289" spans="1:185" x14ac:dyDescent="0.25">
      <c r="A289" t="s">
        <v>29</v>
      </c>
      <c r="B289" s="2" t="s">
        <v>30</v>
      </c>
      <c r="C289" s="3"/>
      <c r="E289" s="3"/>
      <c r="F289" s="3"/>
      <c r="G289" s="3"/>
      <c r="H289" t="s">
        <v>29</v>
      </c>
      <c r="I289" s="2" t="s">
        <v>70</v>
      </c>
      <c r="J289" s="3"/>
      <c r="L289" s="3"/>
      <c r="M289" s="3"/>
      <c r="N289" s="3"/>
      <c r="P289" s="3"/>
      <c r="Q289" s="3"/>
      <c r="R289" s="3"/>
      <c r="S289" t="s">
        <v>29</v>
      </c>
      <c r="T289" s="2" t="s">
        <v>70</v>
      </c>
      <c r="U289" s="3"/>
      <c r="W289" s="3"/>
      <c r="X289" s="3"/>
      <c r="Y289" s="3"/>
      <c r="AA289" s="3"/>
      <c r="AB289" s="3"/>
      <c r="AD289" s="2"/>
      <c r="AE289" s="3"/>
      <c r="AG289" s="3"/>
      <c r="AH289" s="3"/>
      <c r="AI289" s="3"/>
      <c r="AK289" s="3"/>
      <c r="AL289" s="3"/>
      <c r="AM289" s="3"/>
      <c r="AO289" s="3"/>
      <c r="AP289" s="3"/>
      <c r="AS289" s="2"/>
      <c r="AT289" s="3"/>
      <c r="AV289" s="3"/>
      <c r="AW289" s="3"/>
      <c r="AX289" s="3"/>
      <c r="AZ289" s="3"/>
      <c r="BA289" s="3"/>
      <c r="BB289" s="3"/>
      <c r="BD289" s="3"/>
      <c r="BE289" s="3"/>
      <c r="BF289" s="3"/>
      <c r="BH289" s="3"/>
      <c r="BI289" s="3"/>
      <c r="BL289" s="2"/>
      <c r="BM289" s="3"/>
      <c r="BO289" s="3"/>
      <c r="BP289" s="3"/>
      <c r="BQ289" s="3"/>
      <c r="BS289" s="3"/>
      <c r="BT289" s="3"/>
      <c r="BU289" s="3"/>
      <c r="BW289" s="3"/>
      <c r="BX289" s="3"/>
      <c r="CA289" s="2"/>
      <c r="CB289" s="3"/>
      <c r="CD289" s="3"/>
      <c r="CE289" s="3"/>
      <c r="CF289" s="3"/>
      <c r="CH289" s="3"/>
      <c r="CI289" s="3"/>
      <c r="CJ289" s="3"/>
      <c r="CL289" s="3"/>
      <c r="CM289" s="3"/>
      <c r="CP289" s="2"/>
      <c r="CQ289" s="3"/>
      <c r="CS289" s="3"/>
      <c r="CT289" s="3"/>
      <c r="CU289" s="3"/>
      <c r="CW289" s="3"/>
      <c r="CX289" s="3"/>
      <c r="CY289" s="3"/>
      <c r="DA289" s="3"/>
      <c r="DB289" s="3"/>
      <c r="DE289" s="2"/>
      <c r="DF289" s="3"/>
      <c r="DH289" s="3"/>
      <c r="DI289" s="3"/>
      <c r="DJ289" s="3"/>
      <c r="DL289" s="3"/>
      <c r="DM289" s="3"/>
      <c r="DN289" s="3"/>
      <c r="DP289" s="3"/>
      <c r="DQ289" s="3"/>
      <c r="DT289" s="2"/>
      <c r="DU289" s="3"/>
      <c r="DW289" s="3"/>
      <c r="DX289" s="3"/>
      <c r="DY289" s="3"/>
      <c r="EA289" s="3"/>
      <c r="EB289" s="3"/>
      <c r="EC289" s="3"/>
      <c r="EE289" s="3"/>
      <c r="EF289" s="3"/>
      <c r="EG289" s="3"/>
      <c r="EI289" s="3"/>
      <c r="EJ289" s="3"/>
      <c r="EM289" s="2"/>
      <c r="EN289" s="3"/>
      <c r="EP289" s="3"/>
      <c r="EQ289" s="3"/>
      <c r="ER289" s="3"/>
      <c r="ET289" s="3"/>
      <c r="EU289" s="3"/>
      <c r="EV289" s="3"/>
      <c r="EX289" s="3"/>
      <c r="EY289" s="3"/>
      <c r="FB289" s="2"/>
      <c r="FC289" s="3"/>
      <c r="FE289" s="3"/>
      <c r="FF289" s="3"/>
      <c r="FG289" s="3"/>
      <c r="FI289" s="3"/>
      <c r="FJ289" s="3"/>
      <c r="FK289" s="3"/>
      <c r="FM289" s="3"/>
      <c r="FN289" s="3"/>
      <c r="FQ289" s="2"/>
      <c r="FR289" s="3"/>
      <c r="FT289" s="3"/>
      <c r="FU289" s="3"/>
      <c r="FV289" s="3"/>
      <c r="FX289" s="3"/>
      <c r="FY289" s="3"/>
      <c r="FZ289" s="3"/>
      <c r="GB289" s="3"/>
      <c r="GC289" s="3"/>
    </row>
    <row r="290" spans="1:185" x14ac:dyDescent="0.25">
      <c r="A290" t="s">
        <v>33</v>
      </c>
      <c r="B290" s="2" t="s">
        <v>34</v>
      </c>
      <c r="C290" s="3"/>
      <c r="E290" s="3"/>
      <c r="F290" s="3"/>
      <c r="G290" s="3"/>
      <c r="H290" t="s">
        <v>31</v>
      </c>
      <c r="I290" s="2" t="s">
        <v>32</v>
      </c>
      <c r="J290" s="3"/>
      <c r="L290" s="3"/>
      <c r="M290" s="3"/>
      <c r="N290" s="3"/>
      <c r="P290" s="3"/>
      <c r="Q290" s="3"/>
      <c r="R290" s="3"/>
      <c r="S290" t="s">
        <v>31</v>
      </c>
      <c r="T290" s="2" t="s">
        <v>32</v>
      </c>
      <c r="U290" s="3"/>
      <c r="W290" s="3"/>
      <c r="X290" s="3"/>
      <c r="Y290" s="3"/>
      <c r="AA290" s="3"/>
      <c r="AB290" s="3"/>
      <c r="AD290" s="2"/>
      <c r="AE290" s="3"/>
      <c r="AG290" s="3"/>
      <c r="AH290" s="3"/>
      <c r="AI290" s="3"/>
      <c r="AK290" s="3"/>
      <c r="AL290" s="3"/>
      <c r="AM290" s="3"/>
      <c r="AO290" s="3"/>
      <c r="AP290" s="3"/>
      <c r="AS290" s="2"/>
      <c r="AT290" s="3"/>
      <c r="AV290" s="3"/>
      <c r="AW290" s="3"/>
      <c r="AX290" s="3"/>
      <c r="AZ290" s="3"/>
      <c r="BA290" s="3"/>
      <c r="BB290" s="3"/>
      <c r="BD290" s="3"/>
      <c r="BE290" s="3"/>
      <c r="BF290" s="3"/>
      <c r="BH290" s="3"/>
      <c r="BI290" s="3"/>
      <c r="BL290" s="2"/>
      <c r="BM290" s="3"/>
      <c r="BO290" s="3"/>
      <c r="BP290" s="3"/>
      <c r="BQ290" s="3"/>
      <c r="BS290" s="3"/>
      <c r="BT290" s="3"/>
      <c r="BU290" s="3"/>
      <c r="BW290" s="3"/>
      <c r="BX290" s="3"/>
      <c r="CA290" s="2"/>
      <c r="CB290" s="3"/>
      <c r="CD290" s="3"/>
      <c r="CE290" s="3"/>
      <c r="CF290" s="3"/>
      <c r="CH290" s="3"/>
      <c r="CI290" s="3"/>
      <c r="CJ290" s="3"/>
      <c r="CL290" s="3"/>
      <c r="CM290" s="3"/>
      <c r="CP290" s="2"/>
      <c r="CQ290" s="3"/>
      <c r="CS290" s="3"/>
      <c r="CT290" s="3"/>
      <c r="CU290" s="3"/>
      <c r="CW290" s="3"/>
      <c r="CX290" s="3"/>
      <c r="CY290" s="3"/>
      <c r="DA290" s="3"/>
      <c r="DB290" s="3"/>
      <c r="DE290" s="2"/>
      <c r="DF290" s="3"/>
      <c r="DH290" s="3"/>
      <c r="DI290" s="3"/>
      <c r="DJ290" s="3"/>
      <c r="DL290" s="3"/>
      <c r="DM290" s="3"/>
      <c r="DN290" s="3"/>
      <c r="DP290" s="3"/>
      <c r="DQ290" s="3"/>
      <c r="DT290" s="2"/>
      <c r="DU290" s="3"/>
      <c r="DW290" s="3"/>
      <c r="DX290" s="3"/>
      <c r="DY290" s="3"/>
      <c r="EA290" s="3"/>
      <c r="EB290" s="3"/>
      <c r="EC290" s="3"/>
      <c r="EE290" s="3"/>
      <c r="EF290" s="3"/>
      <c r="EG290" s="3"/>
      <c r="EI290" s="3"/>
      <c r="EJ290" s="3"/>
      <c r="EM290" s="2"/>
      <c r="EN290" s="3"/>
      <c r="EP290" s="3"/>
      <c r="EQ290" s="3"/>
      <c r="ER290" s="3"/>
      <c r="ET290" s="3"/>
      <c r="EU290" s="3"/>
      <c r="EV290" s="3"/>
      <c r="EX290" s="3"/>
      <c r="EY290" s="3"/>
      <c r="FB290" s="2"/>
      <c r="FC290" s="3"/>
      <c r="FE290" s="3"/>
      <c r="FF290" s="3"/>
      <c r="FG290" s="3"/>
      <c r="FI290" s="3"/>
      <c r="FJ290" s="3"/>
      <c r="FK290" s="3"/>
      <c r="FM290" s="3"/>
      <c r="FN290" s="3"/>
      <c r="FQ290" s="2"/>
      <c r="FR290" s="3"/>
      <c r="FT290" s="3"/>
      <c r="FU290" s="3"/>
      <c r="FV290" s="3"/>
      <c r="FX290" s="3"/>
      <c r="FY290" s="3"/>
      <c r="FZ290" s="3"/>
      <c r="GB290" s="3"/>
      <c r="GC290" s="3"/>
    </row>
    <row r="291" spans="1:185" x14ac:dyDescent="0.25">
      <c r="A291" t="s">
        <v>35</v>
      </c>
      <c r="B291" s="2" t="s">
        <v>36</v>
      </c>
      <c r="C291" s="3"/>
      <c r="E291" s="3"/>
      <c r="F291" s="3"/>
      <c r="G291" s="3"/>
      <c r="H291" t="s">
        <v>33</v>
      </c>
      <c r="I291" s="2" t="s">
        <v>34</v>
      </c>
      <c r="J291" s="3"/>
      <c r="L291" s="3"/>
      <c r="M291" s="3"/>
      <c r="N291" s="3"/>
      <c r="P291" s="3"/>
      <c r="Q291" s="3"/>
      <c r="R291" s="3"/>
      <c r="S291" t="s">
        <v>33</v>
      </c>
      <c r="T291" s="2" t="s">
        <v>34</v>
      </c>
      <c r="U291" s="3"/>
      <c r="W291" s="3"/>
      <c r="X291" s="3"/>
      <c r="Y291" s="3"/>
      <c r="AA291" s="3"/>
      <c r="AB291" s="3"/>
      <c r="AD291" s="2"/>
      <c r="AE291" s="3"/>
      <c r="AG291" s="3"/>
      <c r="AH291" s="3"/>
      <c r="AI291" s="3"/>
      <c r="AK291" s="3"/>
      <c r="AL291" s="3"/>
      <c r="AM291" s="3"/>
      <c r="AO291" s="3"/>
      <c r="AP291" s="3"/>
      <c r="AS291" s="2"/>
      <c r="AT291" s="3"/>
      <c r="AV291" s="3"/>
      <c r="AW291" s="3"/>
      <c r="AX291" s="3"/>
      <c r="AZ291" s="3"/>
      <c r="BA291" s="3"/>
      <c r="BB291" s="3"/>
      <c r="BD291" s="3"/>
      <c r="BE291" s="3"/>
      <c r="BF291" s="3"/>
      <c r="BH291" s="3"/>
      <c r="BI291" s="3"/>
      <c r="BL291" s="2"/>
      <c r="BM291" s="3"/>
      <c r="BO291" s="3"/>
      <c r="BP291" s="3"/>
      <c r="BQ291" s="3"/>
      <c r="BS291" s="3"/>
      <c r="BT291" s="3"/>
      <c r="BU291" s="3"/>
      <c r="BW291" s="3"/>
      <c r="BX291" s="3"/>
      <c r="CA291" s="2"/>
      <c r="CB291" s="3"/>
      <c r="CD291" s="3"/>
      <c r="CE291" s="3"/>
      <c r="CF291" s="3"/>
      <c r="CH291" s="3"/>
      <c r="CI291" s="3"/>
      <c r="CJ291" s="3"/>
      <c r="CL291" s="3"/>
      <c r="CM291" s="3"/>
      <c r="CP291" s="2"/>
      <c r="CQ291" s="3"/>
      <c r="CS291" s="3"/>
      <c r="CT291" s="3"/>
      <c r="CU291" s="3"/>
      <c r="CW291" s="3"/>
      <c r="CX291" s="3"/>
      <c r="CY291" s="3"/>
      <c r="DA291" s="3"/>
      <c r="DB291" s="3"/>
      <c r="DE291" s="2"/>
      <c r="DF291" s="3"/>
      <c r="DH291" s="3"/>
      <c r="DI291" s="3"/>
      <c r="DJ291" s="3"/>
      <c r="DL291" s="3"/>
      <c r="DM291" s="3"/>
      <c r="DN291" s="3"/>
      <c r="DP291" s="3"/>
      <c r="DQ291" s="3"/>
      <c r="DT291" s="2"/>
      <c r="DU291" s="3"/>
      <c r="DW291" s="3"/>
      <c r="DX291" s="3"/>
      <c r="DY291" s="3"/>
      <c r="EA291" s="3"/>
      <c r="EB291" s="3"/>
      <c r="EC291" s="3"/>
      <c r="EE291" s="3"/>
      <c r="EF291" s="3"/>
      <c r="EG291" s="3"/>
      <c r="EI291" s="3"/>
      <c r="EJ291" s="3"/>
      <c r="EM291" s="2"/>
      <c r="EN291" s="3"/>
      <c r="EP291" s="3"/>
      <c r="EQ291" s="3"/>
      <c r="ER291" s="3"/>
      <c r="ET291" s="3"/>
      <c r="EU291" s="3"/>
      <c r="EV291" s="3"/>
      <c r="EX291" s="3"/>
      <c r="EY291" s="3"/>
      <c r="FB291" s="2"/>
      <c r="FC291" s="3"/>
      <c r="FE291" s="3"/>
      <c r="FF291" s="3"/>
      <c r="FG291" s="3"/>
      <c r="FI291" s="3"/>
      <c r="FJ291" s="3"/>
      <c r="FK291" s="3"/>
      <c r="FM291" s="3"/>
      <c r="FN291" s="3"/>
      <c r="FQ291" s="2"/>
      <c r="FR291" s="3"/>
      <c r="FT291" s="3"/>
      <c r="FU291" s="3"/>
      <c r="FV291" s="3"/>
      <c r="FX291" s="3"/>
      <c r="FY291" s="3"/>
      <c r="FZ291" s="3"/>
      <c r="GB291" s="3"/>
      <c r="GC291" s="3"/>
    </row>
    <row r="292" spans="1:185" x14ac:dyDescent="0.25">
      <c r="A292" t="s">
        <v>37</v>
      </c>
      <c r="B292" s="2" t="s">
        <v>38</v>
      </c>
      <c r="C292" s="3"/>
      <c r="E292" s="3"/>
      <c r="F292" s="3"/>
      <c r="G292" s="3"/>
      <c r="H292" t="s">
        <v>35</v>
      </c>
      <c r="I292" s="2" t="s">
        <v>36</v>
      </c>
      <c r="J292" s="3"/>
      <c r="L292" s="3"/>
      <c r="M292" s="3"/>
      <c r="N292" s="3"/>
      <c r="P292" s="3"/>
      <c r="Q292" s="3"/>
      <c r="R292" s="3"/>
      <c r="S292" t="s">
        <v>35</v>
      </c>
      <c r="T292" s="2" t="s">
        <v>36</v>
      </c>
      <c r="U292" s="3"/>
      <c r="W292" s="3"/>
      <c r="X292" s="3"/>
      <c r="Y292" s="3"/>
      <c r="AA292" s="3"/>
      <c r="AB292" s="3"/>
      <c r="AD292" s="2"/>
      <c r="AE292" s="3"/>
      <c r="AG292" s="3"/>
      <c r="AH292" s="3"/>
      <c r="AI292" s="3"/>
      <c r="AK292" s="3"/>
      <c r="AL292" s="3"/>
      <c r="AM292" s="3"/>
      <c r="AO292" s="3"/>
      <c r="AP292" s="3"/>
      <c r="AS292" s="2"/>
      <c r="AT292" s="3"/>
      <c r="AV292" s="3"/>
      <c r="AW292" s="3"/>
      <c r="AX292" s="3"/>
      <c r="AZ292" s="3"/>
      <c r="BA292" s="3"/>
      <c r="BB292" s="3"/>
      <c r="BD292" s="3"/>
      <c r="BE292" s="3"/>
      <c r="BF292" s="3"/>
      <c r="BH292" s="3"/>
      <c r="BI292" s="3"/>
      <c r="BL292" s="2"/>
      <c r="BM292" s="3"/>
      <c r="BO292" s="3"/>
      <c r="BP292" s="3"/>
      <c r="BQ292" s="3"/>
      <c r="BS292" s="3"/>
      <c r="BT292" s="3"/>
      <c r="BU292" s="3"/>
      <c r="BW292" s="3"/>
      <c r="BX292" s="3"/>
      <c r="CA292" s="2"/>
      <c r="CB292" s="3"/>
      <c r="CD292" s="3"/>
      <c r="CE292" s="3"/>
      <c r="CF292" s="3"/>
      <c r="CH292" s="3"/>
      <c r="CI292" s="3"/>
      <c r="CJ292" s="3"/>
      <c r="CL292" s="3"/>
      <c r="CM292" s="3"/>
      <c r="CP292" s="2"/>
      <c r="CQ292" s="3"/>
      <c r="CS292" s="3"/>
      <c r="CT292" s="3"/>
      <c r="CU292" s="3"/>
      <c r="CW292" s="3"/>
      <c r="CX292" s="3"/>
      <c r="CY292" s="3"/>
      <c r="DA292" s="3"/>
      <c r="DB292" s="3"/>
      <c r="DE292" s="2"/>
      <c r="DF292" s="3"/>
      <c r="DH292" s="3"/>
      <c r="DI292" s="3"/>
      <c r="DJ292" s="3"/>
      <c r="DL292" s="3"/>
      <c r="DM292" s="3"/>
      <c r="DN292" s="3"/>
      <c r="DP292" s="3"/>
      <c r="DQ292" s="3"/>
      <c r="DT292" s="2"/>
      <c r="DU292" s="3"/>
      <c r="DW292" s="3"/>
      <c r="DX292" s="3"/>
      <c r="DY292" s="3"/>
      <c r="EA292" s="3"/>
      <c r="EB292" s="3"/>
      <c r="EC292" s="3"/>
      <c r="EE292" s="3"/>
      <c r="EF292" s="3"/>
      <c r="EG292" s="3"/>
      <c r="EI292" s="3"/>
      <c r="EJ292" s="3"/>
      <c r="EM292" s="2"/>
      <c r="EN292" s="3"/>
      <c r="EP292" s="3"/>
      <c r="EQ292" s="3"/>
      <c r="ER292" s="3"/>
      <c r="ET292" s="3"/>
      <c r="EU292" s="3"/>
      <c r="EV292" s="3"/>
      <c r="EX292" s="3"/>
      <c r="EY292" s="3"/>
      <c r="FB292" s="2"/>
      <c r="FC292" s="3"/>
      <c r="FE292" s="3"/>
      <c r="FF292" s="3"/>
      <c r="FG292" s="3"/>
      <c r="FI292" s="3"/>
      <c r="FJ292" s="3"/>
      <c r="FK292" s="3"/>
      <c r="FM292" s="3"/>
      <c r="FN292" s="3"/>
      <c r="FQ292" s="2"/>
      <c r="FR292" s="3"/>
      <c r="FT292" s="3"/>
      <c r="FU292" s="3"/>
      <c r="FV292" s="3"/>
      <c r="FX292" s="3"/>
      <c r="FY292" s="3"/>
      <c r="FZ292" s="3"/>
      <c r="GB292" s="3"/>
      <c r="GC292" s="3"/>
    </row>
    <row r="293" spans="1:185" x14ac:dyDescent="0.25">
      <c r="B293" s="2"/>
      <c r="C293" s="3"/>
      <c r="E293" s="3"/>
      <c r="F293" s="3"/>
      <c r="G293" s="3"/>
      <c r="H293" t="s">
        <v>37</v>
      </c>
      <c r="I293" s="2" t="s">
        <v>38</v>
      </c>
      <c r="J293" s="3"/>
      <c r="L293" s="3"/>
      <c r="M293" s="3"/>
      <c r="N293" s="3"/>
      <c r="P293" s="3"/>
      <c r="Q293" s="3"/>
      <c r="R293" s="3"/>
      <c r="S293" t="s">
        <v>37</v>
      </c>
      <c r="T293" s="2" t="s">
        <v>38</v>
      </c>
      <c r="U293" s="3"/>
      <c r="W293" s="3"/>
      <c r="X293" s="3"/>
      <c r="Y293" s="3"/>
      <c r="AA293" s="3"/>
      <c r="AB293" s="3"/>
      <c r="AD293" s="2"/>
      <c r="AE293" s="3"/>
      <c r="AG293" s="3"/>
      <c r="AH293" s="3"/>
      <c r="AI293" s="3"/>
      <c r="AK293" s="3"/>
      <c r="AL293" s="3"/>
      <c r="AM293" s="3"/>
      <c r="AO293" s="3"/>
      <c r="AP293" s="3"/>
      <c r="AS293" s="2"/>
      <c r="AT293" s="3"/>
      <c r="AV293" s="3"/>
      <c r="AW293" s="3"/>
      <c r="AX293" s="3"/>
      <c r="AZ293" s="3"/>
      <c r="BA293" s="3"/>
      <c r="BB293" s="3"/>
      <c r="BD293" s="3"/>
      <c r="BE293" s="3"/>
      <c r="BF293" s="3"/>
      <c r="BH293" s="3"/>
      <c r="BI293" s="3"/>
      <c r="BL293" s="2"/>
      <c r="BM293" s="3"/>
      <c r="BO293" s="3"/>
      <c r="BP293" s="3"/>
      <c r="BQ293" s="3"/>
      <c r="BS293" s="3"/>
      <c r="BT293" s="3"/>
      <c r="BU293" s="3"/>
      <c r="BW293" s="3"/>
      <c r="BX293" s="3"/>
      <c r="CA293" s="2"/>
      <c r="CB293" s="3"/>
      <c r="CD293" s="3"/>
      <c r="CE293" s="3"/>
      <c r="CF293" s="3"/>
      <c r="CH293" s="3"/>
      <c r="CI293" s="3"/>
      <c r="CJ293" s="3"/>
      <c r="CL293" s="3"/>
      <c r="CM293" s="3"/>
      <c r="CP293" s="2"/>
      <c r="CQ293" s="3"/>
      <c r="CS293" s="3"/>
      <c r="CT293" s="3"/>
      <c r="CU293" s="3"/>
      <c r="CW293" s="3"/>
      <c r="CX293" s="3"/>
      <c r="CY293" s="3"/>
      <c r="DA293" s="3"/>
      <c r="DB293" s="3"/>
      <c r="DE293" s="2"/>
      <c r="DF293" s="3"/>
      <c r="DH293" s="3"/>
      <c r="DI293" s="3"/>
      <c r="DJ293" s="3"/>
      <c r="DL293" s="3"/>
      <c r="DM293" s="3"/>
      <c r="DN293" s="3"/>
      <c r="DP293" s="3"/>
      <c r="DQ293" s="3"/>
      <c r="DT293" s="2"/>
      <c r="DU293" s="3"/>
      <c r="DW293" s="3"/>
      <c r="DX293" s="3"/>
      <c r="DY293" s="3"/>
      <c r="EA293" s="3"/>
      <c r="EB293" s="3"/>
      <c r="EC293" s="3"/>
      <c r="EE293" s="3"/>
      <c r="EF293" s="3"/>
      <c r="EG293" s="3"/>
      <c r="EI293" s="3"/>
      <c r="EJ293" s="3"/>
      <c r="EM293" s="2"/>
      <c r="EN293" s="3"/>
      <c r="EP293" s="3"/>
      <c r="EQ293" s="3"/>
      <c r="ER293" s="3"/>
      <c r="ET293" s="3"/>
      <c r="EU293" s="3"/>
      <c r="EV293" s="3"/>
      <c r="EX293" s="3"/>
      <c r="EY293" s="3"/>
      <c r="FB293" s="2"/>
      <c r="FC293" s="3"/>
      <c r="FE293" s="3"/>
      <c r="FF293" s="3"/>
      <c r="FG293" s="3"/>
      <c r="FI293" s="3"/>
      <c r="FJ293" s="3"/>
      <c r="FK293" s="3"/>
      <c r="FM293" s="3"/>
      <c r="FN293" s="3"/>
      <c r="FQ293" s="2"/>
      <c r="FR293" s="3"/>
      <c r="FT293" s="3"/>
      <c r="FU293" s="3"/>
      <c r="FV293" s="3"/>
      <c r="FX293" s="3"/>
      <c r="FY293" s="3"/>
      <c r="FZ293" s="3"/>
      <c r="GB293" s="3"/>
      <c r="GC293" s="3"/>
    </row>
    <row r="294" spans="1:185" x14ac:dyDescent="0.25">
      <c r="B294" s="2"/>
      <c r="C294" s="3"/>
      <c r="E294" s="3"/>
      <c r="F294" s="3"/>
      <c r="G294" s="3"/>
      <c r="I294" s="3"/>
      <c r="J294" s="3"/>
      <c r="O294" s="2"/>
      <c r="P294" s="3"/>
      <c r="R294" s="3"/>
      <c r="S294" s="3"/>
      <c r="T294" s="3"/>
      <c r="V294" s="3"/>
      <c r="W294" s="3"/>
      <c r="X294" s="3"/>
      <c r="Z294" s="3"/>
      <c r="AA294" s="3"/>
      <c r="AD294" s="2"/>
      <c r="AE294" s="3"/>
      <c r="AG294" s="3"/>
      <c r="AH294" s="3"/>
      <c r="AI294" s="3"/>
      <c r="AK294" s="3"/>
      <c r="AL294" s="3"/>
      <c r="AM294" s="3"/>
      <c r="AO294" s="3"/>
      <c r="AP294" s="3"/>
      <c r="AS294" s="2"/>
      <c r="AT294" s="3"/>
      <c r="AV294" s="3"/>
      <c r="AW294" s="3"/>
      <c r="AX294" s="3"/>
      <c r="AZ294" s="3"/>
      <c r="BA294" s="3"/>
      <c r="BB294" s="3"/>
      <c r="BD294" s="3"/>
      <c r="BE294" s="3"/>
      <c r="BF294" s="3"/>
      <c r="BH294" s="3"/>
      <c r="BI294" s="3"/>
      <c r="BL294" s="2"/>
      <c r="BM294" s="3"/>
      <c r="BO294" s="3"/>
      <c r="BP294" s="3"/>
      <c r="BQ294" s="3"/>
      <c r="BS294" s="3"/>
      <c r="BT294" s="3"/>
      <c r="BU294" s="3"/>
      <c r="BW294" s="3"/>
      <c r="BX294" s="3"/>
      <c r="CA294" s="2"/>
      <c r="CB294" s="3"/>
      <c r="CD294" s="3"/>
      <c r="CE294" s="3"/>
      <c r="CF294" s="3"/>
      <c r="CH294" s="3"/>
      <c r="CI294" s="3"/>
      <c r="CJ294" s="3"/>
      <c r="CL294" s="3"/>
      <c r="CM294" s="3"/>
      <c r="CP294" s="2"/>
      <c r="CQ294" s="3"/>
      <c r="CS294" s="3"/>
      <c r="CT294" s="3"/>
      <c r="CU294" s="3"/>
      <c r="CW294" s="3"/>
      <c r="CX294" s="3"/>
      <c r="CY294" s="3"/>
      <c r="DA294" s="3"/>
      <c r="DB294" s="3"/>
      <c r="DE294" s="2"/>
      <c r="DF294" s="3"/>
      <c r="DH294" s="3"/>
      <c r="DI294" s="3"/>
      <c r="DJ294" s="3"/>
      <c r="DL294" s="3"/>
      <c r="DM294" s="3"/>
      <c r="DN294" s="3"/>
      <c r="DP294" s="3"/>
      <c r="DQ294" s="3"/>
      <c r="DT294" s="2"/>
      <c r="DU294" s="3"/>
      <c r="DW294" s="3"/>
      <c r="DX294" s="3"/>
      <c r="DY294" s="3"/>
      <c r="EA294" s="3"/>
      <c r="EB294" s="3"/>
      <c r="EC294" s="3"/>
      <c r="EE294" s="3"/>
      <c r="EF294" s="3"/>
      <c r="EG294" s="3"/>
      <c r="EI294" s="3"/>
      <c r="EJ294" s="3"/>
      <c r="EM294" s="2"/>
      <c r="EN294" s="3"/>
      <c r="EP294" s="3"/>
      <c r="EQ294" s="3"/>
      <c r="ER294" s="3"/>
      <c r="ET294" s="3"/>
      <c r="EU294" s="3"/>
      <c r="EV294" s="3"/>
      <c r="EX294" s="3"/>
      <c r="EY294" s="3"/>
      <c r="FB294" s="2"/>
      <c r="FC294" s="3"/>
      <c r="FE294" s="3"/>
      <c r="FF294" s="3"/>
      <c r="FG294" s="3"/>
      <c r="FI294" s="3"/>
      <c r="FJ294" s="3"/>
      <c r="FK294" s="3"/>
      <c r="FM294" s="3"/>
      <c r="FN294" s="3"/>
      <c r="FQ294" s="2"/>
      <c r="FR294" s="3"/>
      <c r="FT294" s="3"/>
      <c r="FU294" s="3"/>
      <c r="FV294" s="3"/>
      <c r="FX294" s="3"/>
      <c r="FY294" s="3"/>
      <c r="FZ294" s="3"/>
      <c r="GB294" s="3"/>
      <c r="GC294" s="3"/>
    </row>
    <row r="295" spans="1:185" x14ac:dyDescent="0.25">
      <c r="A295" t="s">
        <v>45</v>
      </c>
      <c r="B295" t="s">
        <v>69</v>
      </c>
      <c r="C295" s="3"/>
      <c r="E295" s="3"/>
      <c r="F295" s="3"/>
      <c r="G295" s="3" t="s">
        <v>28</v>
      </c>
      <c r="I295" s="3"/>
      <c r="J295" s="3"/>
      <c r="K295" s="3"/>
      <c r="M295" s="3"/>
      <c r="N295" s="3"/>
      <c r="O295" s="3"/>
      <c r="Q295" s="3"/>
      <c r="R295" s="3"/>
      <c r="S295" s="3"/>
      <c r="U295" s="3"/>
      <c r="V295" s="3"/>
      <c r="W295" s="3"/>
      <c r="Y295" s="3"/>
      <c r="Z295" s="3"/>
      <c r="AA295" s="3"/>
      <c r="AC295" s="3"/>
      <c r="AD295" s="3"/>
      <c r="AE295" s="3"/>
      <c r="AG295" s="3"/>
      <c r="AH295" s="3"/>
      <c r="AI295" s="3"/>
      <c r="AK295" s="3"/>
      <c r="AL295" s="3"/>
      <c r="AM295" s="3"/>
      <c r="AO295" s="3"/>
      <c r="AP295" s="3"/>
      <c r="AQ295" s="3"/>
      <c r="AS295" s="3"/>
      <c r="AT295" s="3"/>
      <c r="AU295" s="3"/>
      <c r="AW295" s="3"/>
      <c r="AX295" s="3"/>
    </row>
    <row r="296" spans="1:185" x14ac:dyDescent="0.25">
      <c r="B296" s="22"/>
      <c r="C296" s="3"/>
      <c r="E296" s="3"/>
      <c r="F296" s="3"/>
      <c r="G296" s="3" t="s">
        <v>71</v>
      </c>
      <c r="I296" s="3"/>
      <c r="J296" s="3"/>
      <c r="K296" s="3"/>
      <c r="M296" s="3"/>
      <c r="N296" s="3"/>
      <c r="O296" s="3"/>
      <c r="Q296" s="3"/>
      <c r="R296" s="3"/>
      <c r="S296" s="3"/>
      <c r="U296" s="3"/>
      <c r="V296" s="3"/>
      <c r="W296" s="3"/>
      <c r="Y296" s="3"/>
      <c r="Z296" s="3"/>
      <c r="AA296" s="3"/>
      <c r="AC296" s="3"/>
      <c r="AD296" s="3"/>
      <c r="AE296" s="3"/>
      <c r="AG296" s="3"/>
      <c r="AH296" s="3"/>
      <c r="AI296" s="3"/>
      <c r="AK296" s="3"/>
      <c r="AL296" s="3"/>
      <c r="AM296" s="3"/>
      <c r="AO296" s="3"/>
      <c r="AP296" s="3"/>
      <c r="AQ296" s="3"/>
      <c r="AS296" s="3"/>
      <c r="AT296" s="3"/>
      <c r="AU296" s="3"/>
      <c r="AW296" s="3"/>
      <c r="AX296" s="3"/>
    </row>
    <row r="297" spans="1:185" x14ac:dyDescent="0.25">
      <c r="B297" s="22"/>
      <c r="C297" s="3"/>
      <c r="E297" s="3"/>
      <c r="F297" s="3"/>
      <c r="G297" s="3" t="s">
        <v>58</v>
      </c>
      <c r="I297" s="3"/>
      <c r="J297" s="3"/>
      <c r="K297" s="3" t="s">
        <v>59</v>
      </c>
      <c r="M297" s="3"/>
      <c r="N297" s="3"/>
      <c r="O297" s="3" t="s">
        <v>60</v>
      </c>
      <c r="Q297" s="3"/>
      <c r="R297" s="3"/>
      <c r="S297" s="3" t="s">
        <v>68</v>
      </c>
      <c r="U297" s="3"/>
      <c r="V297" s="3"/>
      <c r="W297" s="3" t="s">
        <v>61</v>
      </c>
      <c r="Y297" s="3"/>
      <c r="Z297" s="3"/>
      <c r="AA297" s="3" t="s">
        <v>62</v>
      </c>
      <c r="AC297" s="3"/>
      <c r="AD297" s="3"/>
      <c r="AE297" s="3" t="s">
        <v>63</v>
      </c>
      <c r="AG297" s="3"/>
      <c r="AH297" s="3"/>
      <c r="AI297" s="3" t="s">
        <v>64</v>
      </c>
      <c r="AK297" s="3"/>
      <c r="AL297" s="3"/>
      <c r="AM297" s="3" t="s">
        <v>65</v>
      </c>
      <c r="AO297" s="3"/>
      <c r="AP297" s="3"/>
      <c r="AQ297" s="3" t="s">
        <v>66</v>
      </c>
      <c r="AS297" s="3"/>
      <c r="AT297" s="3"/>
      <c r="AU297" s="3" t="s">
        <v>67</v>
      </c>
      <c r="AW297" s="3"/>
      <c r="AX297" s="3"/>
      <c r="AY297" s="3"/>
      <c r="BA297" s="3"/>
      <c r="BB297" s="3"/>
    </row>
    <row r="298" spans="1:185" x14ac:dyDescent="0.25">
      <c r="A298" s="2" t="s">
        <v>4</v>
      </c>
      <c r="B298" s="22"/>
      <c r="C298" s="21" t="s">
        <v>6</v>
      </c>
      <c r="D298" s="22" t="s">
        <v>7</v>
      </c>
      <c r="E298" s="21" t="s">
        <v>8</v>
      </c>
      <c r="F298" s="21" t="s">
        <v>9</v>
      </c>
      <c r="G298" s="21" t="s">
        <v>6</v>
      </c>
      <c r="H298" s="22" t="s">
        <v>7</v>
      </c>
      <c r="I298" s="21" t="s">
        <v>8</v>
      </c>
      <c r="J298" s="21" t="s">
        <v>9</v>
      </c>
      <c r="K298" s="21" t="s">
        <v>6</v>
      </c>
      <c r="L298" s="22" t="s">
        <v>7</v>
      </c>
      <c r="M298" s="21" t="s">
        <v>8</v>
      </c>
      <c r="N298" s="21" t="s">
        <v>9</v>
      </c>
      <c r="O298" s="21" t="s">
        <v>6</v>
      </c>
      <c r="P298" s="22" t="s">
        <v>7</v>
      </c>
      <c r="Q298" s="21" t="s">
        <v>8</v>
      </c>
      <c r="R298" s="21" t="s">
        <v>9</v>
      </c>
      <c r="S298" s="21" t="s">
        <v>6</v>
      </c>
      <c r="T298" s="22" t="s">
        <v>7</v>
      </c>
      <c r="U298" s="21" t="s">
        <v>8</v>
      </c>
      <c r="V298" s="21" t="s">
        <v>9</v>
      </c>
      <c r="W298" s="21" t="s">
        <v>6</v>
      </c>
      <c r="X298" s="22" t="s">
        <v>7</v>
      </c>
      <c r="Y298" s="21" t="s">
        <v>8</v>
      </c>
      <c r="Z298" s="21" t="s">
        <v>9</v>
      </c>
      <c r="AA298" s="21" t="s">
        <v>6</v>
      </c>
      <c r="AB298" s="22" t="s">
        <v>7</v>
      </c>
      <c r="AC298" s="21" t="s">
        <v>8</v>
      </c>
      <c r="AD298" s="21" t="s">
        <v>9</v>
      </c>
      <c r="AE298" s="21" t="s">
        <v>6</v>
      </c>
      <c r="AF298" s="22" t="s">
        <v>7</v>
      </c>
      <c r="AG298" s="21" t="s">
        <v>8</v>
      </c>
      <c r="AH298" s="21" t="s">
        <v>9</v>
      </c>
      <c r="AI298" s="21" t="s">
        <v>6</v>
      </c>
      <c r="AJ298" s="22" t="s">
        <v>7</v>
      </c>
      <c r="AK298" s="21" t="s">
        <v>8</v>
      </c>
      <c r="AL298" s="21" t="s">
        <v>9</v>
      </c>
      <c r="AM298" s="21" t="s">
        <v>6</v>
      </c>
      <c r="AN298" s="22" t="s">
        <v>7</v>
      </c>
      <c r="AO298" s="21" t="s">
        <v>8</v>
      </c>
      <c r="AP298" s="21" t="s">
        <v>9</v>
      </c>
      <c r="AQ298" s="21" t="s">
        <v>6</v>
      </c>
      <c r="AR298" s="22" t="s">
        <v>7</v>
      </c>
      <c r="AS298" s="21" t="s">
        <v>8</v>
      </c>
      <c r="AT298" s="21" t="s">
        <v>9</v>
      </c>
      <c r="AU298" s="21" t="s">
        <v>6</v>
      </c>
      <c r="AV298" s="22" t="s">
        <v>7</v>
      </c>
      <c r="AW298" s="21" t="s">
        <v>8</v>
      </c>
      <c r="AX298" s="21" t="s">
        <v>9</v>
      </c>
      <c r="AY298" s="3"/>
      <c r="BA298" s="3"/>
      <c r="BB298" s="3"/>
    </row>
    <row r="299" spans="1:185" x14ac:dyDescent="0.25">
      <c r="A299" t="s">
        <v>10</v>
      </c>
      <c r="B299" s="22"/>
      <c r="C299" s="3">
        <v>-0.35001546165992042</v>
      </c>
      <c r="D299" t="s">
        <v>12</v>
      </c>
      <c r="E299" s="3">
        <v>6.6700502774309153E-2</v>
      </c>
      <c r="F299" s="3">
        <v>1.541196981147408E-7</v>
      </c>
      <c r="G299" s="3">
        <v>0.10638570085327115</v>
      </c>
      <c r="H299" t="s">
        <v>42</v>
      </c>
      <c r="I299" s="3">
        <v>6.2964950690575575E-2</v>
      </c>
      <c r="J299" s="3">
        <v>9.1104140587624727E-2</v>
      </c>
      <c r="K299" s="3">
        <v>0.6007817048954931</v>
      </c>
      <c r="L299" t="s">
        <v>14</v>
      </c>
      <c r="M299" s="3">
        <v>0.4415020221137404</v>
      </c>
      <c r="N299" s="3">
        <v>0.17358710253080112</v>
      </c>
      <c r="O299" s="3">
        <v>-0.69113986181340403</v>
      </c>
      <c r="P299" t="s">
        <v>14</v>
      </c>
      <c r="Q299" s="3">
        <v>0.46851229717891157</v>
      </c>
      <c r="R299" s="3">
        <v>0.14016421933347578</v>
      </c>
      <c r="S299" s="3">
        <v>-1.324282227042067E-2</v>
      </c>
      <c r="T299" t="s">
        <v>14</v>
      </c>
      <c r="U299" s="3">
        <v>0.14446094221563413</v>
      </c>
      <c r="V299" s="3">
        <v>0.92695975119544616</v>
      </c>
      <c r="W299" s="3">
        <v>5.7525617999978212E-2</v>
      </c>
      <c r="X299" t="s">
        <v>14</v>
      </c>
      <c r="Y299" s="3">
        <v>0.14032216365306391</v>
      </c>
      <c r="Z299" s="3">
        <v>0.68183976641971822</v>
      </c>
      <c r="AA299" s="3">
        <v>-5.2574552865823763E-2</v>
      </c>
      <c r="AB299" t="s">
        <v>14</v>
      </c>
      <c r="AC299" s="3">
        <v>8.5801248652478693E-2</v>
      </c>
      <c r="AD299" s="3">
        <v>0.54004290671700073</v>
      </c>
      <c r="AE299" s="3">
        <v>-0.19859252144493539</v>
      </c>
      <c r="AF299" t="s">
        <v>14</v>
      </c>
      <c r="AG299" s="3">
        <v>0.28582068133225597</v>
      </c>
      <c r="AH299" s="3">
        <v>0.48717119233317674</v>
      </c>
      <c r="AI299" s="3">
        <v>9.6477747313979872E-2</v>
      </c>
      <c r="AJ299" t="s">
        <v>14</v>
      </c>
      <c r="AK299" s="3">
        <v>0.28720771844177673</v>
      </c>
      <c r="AL299" s="3">
        <v>0.73693400280360311</v>
      </c>
      <c r="AM299" s="3">
        <v>0.16916483017479592</v>
      </c>
      <c r="AN299" t="s">
        <v>13</v>
      </c>
      <c r="AO299" s="3">
        <v>6.7566936610972766E-2</v>
      </c>
      <c r="AP299" s="3">
        <v>1.2291509432908576E-2</v>
      </c>
      <c r="AQ299" s="3">
        <v>-6.0356422501735688E-2</v>
      </c>
      <c r="AR299" t="s">
        <v>14</v>
      </c>
      <c r="AS299" s="3">
        <v>8.9943956288824956E-2</v>
      </c>
      <c r="AT299" s="3">
        <v>0.50219200198758607</v>
      </c>
      <c r="AU299" s="3">
        <v>0.14614966679343622</v>
      </c>
      <c r="AV299" t="s">
        <v>42</v>
      </c>
      <c r="AW299" s="3">
        <v>8.3810093684264439E-2</v>
      </c>
      <c r="AX299" s="3">
        <v>8.1190587555237004E-2</v>
      </c>
      <c r="AY299" s="4"/>
      <c r="AZ299" s="13"/>
      <c r="BA299" s="4"/>
      <c r="BB299" s="4"/>
    </row>
    <row r="300" spans="1:185" x14ac:dyDescent="0.25">
      <c r="A300" t="s">
        <v>47</v>
      </c>
      <c r="B300" s="22"/>
      <c r="C300" s="3">
        <v>-0.62194387726157463</v>
      </c>
      <c r="D300" t="s">
        <v>12</v>
      </c>
      <c r="E300" s="3">
        <v>5.4093487986101557E-2</v>
      </c>
      <c r="F300" s="3">
        <v>0</v>
      </c>
      <c r="G300" s="3">
        <v>-0.17141653309734811</v>
      </c>
      <c r="H300" t="s">
        <v>12</v>
      </c>
      <c r="I300" s="3">
        <v>4.8389667562875001E-2</v>
      </c>
      <c r="J300" s="3">
        <v>3.9647344631843495E-4</v>
      </c>
      <c r="K300" s="3">
        <v>-0.25243517328186077</v>
      </c>
      <c r="L300" t="s">
        <v>14</v>
      </c>
      <c r="M300" s="3">
        <v>0.32311451829088811</v>
      </c>
      <c r="N300" s="3">
        <v>0.43465191188281205</v>
      </c>
      <c r="O300" s="3">
        <v>0.25039918763441943</v>
      </c>
      <c r="P300" t="s">
        <v>14</v>
      </c>
      <c r="Q300" s="3">
        <v>0.34495678457883527</v>
      </c>
      <c r="R300" s="3">
        <v>0.46790886035672985</v>
      </c>
      <c r="S300" s="3">
        <v>-1.5193843911896008E-3</v>
      </c>
      <c r="T300" t="s">
        <v>14</v>
      </c>
      <c r="U300" s="3">
        <v>0.10620690971887745</v>
      </c>
      <c r="V300" s="3">
        <v>0.98858594039586345</v>
      </c>
      <c r="W300" s="3">
        <v>2.8978848072008016E-2</v>
      </c>
      <c r="X300" t="s">
        <v>14</v>
      </c>
      <c r="Y300" s="3">
        <v>9.9863988860251898E-2</v>
      </c>
      <c r="Z300" s="3">
        <v>0.77167611694497174</v>
      </c>
      <c r="AA300" s="3">
        <v>7.7406039591094739E-2</v>
      </c>
      <c r="AB300" t="s">
        <v>14</v>
      </c>
      <c r="AC300" s="3">
        <v>6.2811255915666955E-2</v>
      </c>
      <c r="AD300" s="3">
        <v>0.21781487222306328</v>
      </c>
      <c r="AE300" s="3">
        <v>4.8610895631330746E-2</v>
      </c>
      <c r="AF300" t="s">
        <v>14</v>
      </c>
      <c r="AG300" s="3">
        <v>0.21247886202810645</v>
      </c>
      <c r="AH300" s="3">
        <v>0.8190399796425043</v>
      </c>
      <c r="AI300" s="3">
        <v>-0.11342811272624138</v>
      </c>
      <c r="AJ300" t="s">
        <v>14</v>
      </c>
      <c r="AK300" s="3">
        <v>0.21298359825500057</v>
      </c>
      <c r="AL300" s="3">
        <v>0.59433310130313188</v>
      </c>
      <c r="AM300" s="3">
        <v>-2.5043439190546645E-2</v>
      </c>
      <c r="AN300" t="s">
        <v>14</v>
      </c>
      <c r="AO300" s="3">
        <v>5.1808821242404379E-2</v>
      </c>
      <c r="AP300" s="3">
        <v>0.62882469692669951</v>
      </c>
      <c r="AQ300" s="3">
        <v>-8.9007597630842816E-2</v>
      </c>
      <c r="AR300" t="s">
        <v>14</v>
      </c>
      <c r="AS300" s="3">
        <v>6.6936726968476995E-2</v>
      </c>
      <c r="AT300" s="3">
        <v>0.18360811492969864</v>
      </c>
      <c r="AU300" s="3">
        <v>-0.13609198384219159</v>
      </c>
      <c r="AV300" t="s">
        <v>42</v>
      </c>
      <c r="AW300" s="3">
        <v>7.2093615680045492E-2</v>
      </c>
      <c r="AX300" s="3">
        <v>5.9064623759500945E-2</v>
      </c>
      <c r="AY300" s="3"/>
      <c r="BA300" s="3"/>
      <c r="BB300" s="3"/>
    </row>
    <row r="301" spans="1:185" x14ac:dyDescent="0.25">
      <c r="A301" t="s">
        <v>54</v>
      </c>
      <c r="B301" s="22"/>
      <c r="C301" s="3">
        <v>-0.20025489705146501</v>
      </c>
      <c r="D301" t="s">
        <v>12</v>
      </c>
      <c r="E301" s="3">
        <v>6.679265204163233E-2</v>
      </c>
      <c r="F301" s="3">
        <v>2.7161717820487485E-3</v>
      </c>
      <c r="G301" s="3">
        <v>7.7835047047767475E-2</v>
      </c>
      <c r="H301" t="s">
        <v>14</v>
      </c>
      <c r="I301" s="3">
        <v>6.1009260653963511E-2</v>
      </c>
      <c r="J301" s="3">
        <v>0.20202951775339173</v>
      </c>
      <c r="K301" s="3">
        <v>-0.72684164742611401</v>
      </c>
      <c r="L301" t="s">
        <v>42</v>
      </c>
      <c r="M301" s="3">
        <v>0.42353002322966338</v>
      </c>
      <c r="N301" s="3">
        <v>8.6134333459555013E-2</v>
      </c>
      <c r="O301" s="3">
        <v>0.6995241779083724</v>
      </c>
      <c r="P301" t="s">
        <v>14</v>
      </c>
      <c r="Q301" s="3">
        <v>0.4496892867019634</v>
      </c>
      <c r="R301" s="3">
        <v>0.11980984044156684</v>
      </c>
      <c r="S301" s="3">
        <v>-8.3862901896344197E-2</v>
      </c>
      <c r="T301" t="s">
        <v>14</v>
      </c>
      <c r="U301" s="3">
        <v>0.15155838405745969</v>
      </c>
      <c r="V301" s="3">
        <v>0.58003248741444535</v>
      </c>
      <c r="W301" s="3">
        <v>-9.6554915903530714E-2</v>
      </c>
      <c r="X301" t="s">
        <v>14</v>
      </c>
      <c r="Y301" s="3">
        <v>0.1549781124330554</v>
      </c>
      <c r="Z301" s="3">
        <v>0.53326946128371011</v>
      </c>
      <c r="AA301" s="3">
        <v>6.1268514868937148E-2</v>
      </c>
      <c r="AB301" t="s">
        <v>14</v>
      </c>
      <c r="AC301" s="3">
        <v>7.6526942310900486E-2</v>
      </c>
      <c r="AD301" s="3">
        <v>0.42335534401944996</v>
      </c>
      <c r="AE301" s="3">
        <v>7.305155029950533E-2</v>
      </c>
      <c r="AF301" t="s">
        <v>14</v>
      </c>
      <c r="AG301" s="3">
        <v>0.26579328970495419</v>
      </c>
      <c r="AH301" s="3">
        <v>0.78343649868885978</v>
      </c>
      <c r="AI301" s="3">
        <v>-0.22783427533284994</v>
      </c>
      <c r="AJ301" t="s">
        <v>14</v>
      </c>
      <c r="AK301" s="3">
        <v>0.28031691104110767</v>
      </c>
      <c r="AL301" s="3">
        <v>0.41634768941296696</v>
      </c>
      <c r="AM301" s="3">
        <v>-0.14740465017879706</v>
      </c>
      <c r="AN301" t="s">
        <v>13</v>
      </c>
      <c r="AO301" s="3">
        <v>6.6202978908021876E-2</v>
      </c>
      <c r="AP301" s="3">
        <v>2.5976952008905929E-2</v>
      </c>
      <c r="AQ301" s="3">
        <v>0.1675838097971612</v>
      </c>
      <c r="AR301" t="s">
        <v>42</v>
      </c>
      <c r="AS301" s="3">
        <v>9.1444607358483018E-2</v>
      </c>
      <c r="AT301" s="3">
        <v>6.6858135984674272E-2</v>
      </c>
      <c r="AU301" s="3">
        <v>8.1677293285910516E-2</v>
      </c>
      <c r="AV301" t="s">
        <v>14</v>
      </c>
      <c r="AW301" s="3">
        <v>8.0806294796112871E-2</v>
      </c>
      <c r="AX301" s="3">
        <v>0.31212229067523412</v>
      </c>
      <c r="AY301" s="3"/>
      <c r="BA301" s="3"/>
      <c r="BB301" s="3"/>
    </row>
    <row r="302" spans="1:185" x14ac:dyDescent="0.25">
      <c r="A302" t="s">
        <v>48</v>
      </c>
      <c r="B302" s="22"/>
      <c r="C302" s="3">
        <v>1.7304220352471242E-2</v>
      </c>
      <c r="D302" t="s">
        <v>14</v>
      </c>
      <c r="E302" s="3">
        <v>5.4950063625504475E-2</v>
      </c>
      <c r="F302" s="3">
        <v>0.75283142831032457</v>
      </c>
      <c r="G302" s="3">
        <v>-3.9726590972805932E-2</v>
      </c>
      <c r="H302" t="s">
        <v>14</v>
      </c>
      <c r="I302" s="3">
        <v>5.3141165107332224E-2</v>
      </c>
      <c r="J302" s="3">
        <v>0.45472126683332537</v>
      </c>
      <c r="K302" s="3">
        <v>-0.5481815473761239</v>
      </c>
      <c r="L302" t="s">
        <v>14</v>
      </c>
      <c r="M302" s="3">
        <v>0.35541990625636738</v>
      </c>
      <c r="N302" s="3">
        <v>0.12298880058178963</v>
      </c>
      <c r="O302" s="3">
        <v>0.4858620542599556</v>
      </c>
      <c r="P302" t="s">
        <v>14</v>
      </c>
      <c r="Q302" s="3">
        <v>0.38130929454909318</v>
      </c>
      <c r="R302" s="3">
        <v>0.20259463484795992</v>
      </c>
      <c r="S302" s="3">
        <v>-9.1870085373994201E-2</v>
      </c>
      <c r="T302" t="s">
        <v>14</v>
      </c>
      <c r="U302" s="3">
        <v>0.11475970524203681</v>
      </c>
      <c r="V302" s="3">
        <v>0.42339622686666845</v>
      </c>
      <c r="W302" s="3">
        <v>7.1865929733453474E-2</v>
      </c>
      <c r="X302" t="s">
        <v>14</v>
      </c>
      <c r="Y302" s="3">
        <v>0.10889381707995333</v>
      </c>
      <c r="Z302" s="3">
        <v>0.50927734058088481</v>
      </c>
      <c r="AA302" s="3">
        <v>-4.7069155112072332E-2</v>
      </c>
      <c r="AB302" t="s">
        <v>14</v>
      </c>
      <c r="AC302" s="3">
        <v>6.6506687461482236E-2</v>
      </c>
      <c r="AD302" s="3">
        <v>0.47910942095434117</v>
      </c>
      <c r="AE302" s="3">
        <v>2.1616228775075178E-3</v>
      </c>
      <c r="AF302" t="s">
        <v>14</v>
      </c>
      <c r="AG302" s="3">
        <v>0.22601724021852454</v>
      </c>
      <c r="AH302" s="3">
        <v>0.99236916960134214</v>
      </c>
      <c r="AI302" s="3">
        <v>-5.5581093571302156E-2</v>
      </c>
      <c r="AJ302" t="s">
        <v>14</v>
      </c>
      <c r="AK302" s="3">
        <v>0.22343415016322646</v>
      </c>
      <c r="AL302" s="3">
        <v>0.80354776907681669</v>
      </c>
      <c r="AM302" s="3">
        <v>1.7122727078612333E-2</v>
      </c>
      <c r="AN302" t="s">
        <v>14</v>
      </c>
      <c r="AO302" s="3">
        <v>5.6005710035764933E-2</v>
      </c>
      <c r="AP302" s="3">
        <v>0.7598088516672219</v>
      </c>
      <c r="AQ302" s="3">
        <v>8.4539300300078668E-2</v>
      </c>
      <c r="AR302" t="s">
        <v>14</v>
      </c>
      <c r="AS302" s="3">
        <v>7.5879121922631895E-2</v>
      </c>
      <c r="AT302" s="3">
        <v>0.2652228877226861</v>
      </c>
      <c r="AU302" s="3">
        <v>-3.1648703846039329E-2</v>
      </c>
      <c r="AV302" t="s">
        <v>14</v>
      </c>
      <c r="AW302" s="3">
        <v>6.941168649777564E-2</v>
      </c>
      <c r="AX302" s="3">
        <v>0.64842131920502633</v>
      </c>
      <c r="AY302" s="3"/>
      <c r="BA302" s="3"/>
      <c r="BB302" s="3"/>
    </row>
    <row r="303" spans="1:185" x14ac:dyDescent="0.25">
      <c r="A303" t="s">
        <v>56</v>
      </c>
      <c r="B303" s="22"/>
      <c r="C303" s="3">
        <v>0.24931177495129173</v>
      </c>
      <c r="D303" t="s">
        <v>12</v>
      </c>
      <c r="E303" s="3">
        <v>9.0919901100584788E-2</v>
      </c>
      <c r="F303" s="3">
        <v>6.1047110903902357E-3</v>
      </c>
      <c r="G303" s="3">
        <v>3.739862061181079E-2</v>
      </c>
      <c r="H303" t="s">
        <v>14</v>
      </c>
      <c r="I303" s="3">
        <v>8.8658116036517756E-2</v>
      </c>
      <c r="J303" s="3">
        <v>0.67314937407342534</v>
      </c>
      <c r="K303" s="3">
        <v>1.3048884119131878</v>
      </c>
      <c r="L303" t="s">
        <v>13</v>
      </c>
      <c r="M303" s="3">
        <v>0.61053684888001303</v>
      </c>
      <c r="N303" s="3">
        <v>3.2575195867472928E-2</v>
      </c>
      <c r="O303" s="3">
        <v>-1.3907795565230863</v>
      </c>
      <c r="P303" t="s">
        <v>13</v>
      </c>
      <c r="Q303" s="3">
        <v>0.65166583900549357</v>
      </c>
      <c r="R303" s="3">
        <v>3.2827125533733126E-2</v>
      </c>
      <c r="S303" s="3">
        <v>-8.5462851210105426E-2</v>
      </c>
      <c r="T303" t="s">
        <v>14</v>
      </c>
      <c r="U303" s="3">
        <v>0.2240688695458293</v>
      </c>
      <c r="V303" s="3">
        <v>0.70289657953764473</v>
      </c>
      <c r="W303" s="3">
        <v>5.394840007861449E-3</v>
      </c>
      <c r="X303" t="s">
        <v>14</v>
      </c>
      <c r="Y303" s="3">
        <v>0.24556593023789769</v>
      </c>
      <c r="Z303" s="3">
        <v>0.98247267720584786</v>
      </c>
      <c r="AA303" s="3">
        <v>3.4134726079309854E-2</v>
      </c>
      <c r="AB303" t="s">
        <v>14</v>
      </c>
      <c r="AC303" s="3">
        <v>0.11299302984266044</v>
      </c>
      <c r="AD303" s="3">
        <v>0.76257899134360319</v>
      </c>
      <c r="AE303" s="3">
        <v>8.1482446657256097E-2</v>
      </c>
      <c r="AF303" t="s">
        <v>14</v>
      </c>
      <c r="AG303" s="3">
        <v>0.37592707345467646</v>
      </c>
      <c r="AH303" s="3">
        <v>0.82840265425121107</v>
      </c>
      <c r="AI303" s="3">
        <v>-0.12206335524224197</v>
      </c>
      <c r="AJ303" t="s">
        <v>14</v>
      </c>
      <c r="AK303" s="3">
        <v>0.38749439351206566</v>
      </c>
      <c r="AL303" s="3">
        <v>0.75275651766258678</v>
      </c>
      <c r="AM303" s="3">
        <v>2.946599003608396E-2</v>
      </c>
      <c r="AN303" t="s">
        <v>14</v>
      </c>
      <c r="AO303" s="3">
        <v>9.407029730605701E-2</v>
      </c>
      <c r="AP303" s="3">
        <v>0.75410309463179659</v>
      </c>
      <c r="AQ303" s="3">
        <v>-8.7944785245205034E-2</v>
      </c>
      <c r="AR303" t="s">
        <v>14</v>
      </c>
      <c r="AS303" s="3">
        <v>0.13218965779054387</v>
      </c>
      <c r="AT303" s="3">
        <v>0.50586343956172208</v>
      </c>
      <c r="AU303" s="3">
        <v>2.9997533283590418E-2</v>
      </c>
      <c r="AV303" t="s">
        <v>14</v>
      </c>
      <c r="AW303" s="3">
        <v>0.11323810589365937</v>
      </c>
      <c r="AX303" s="3">
        <v>0.79108133453029517</v>
      </c>
      <c r="AY303" s="3"/>
      <c r="BA303" s="3"/>
      <c r="BB303" s="3"/>
    </row>
    <row r="304" spans="1:185" x14ac:dyDescent="0.25">
      <c r="A304" t="s">
        <v>57</v>
      </c>
      <c r="B304" s="22"/>
      <c r="C304" s="3">
        <v>-0.39025756420178953</v>
      </c>
      <c r="D304" t="s">
        <v>12</v>
      </c>
      <c r="E304" s="3">
        <v>4.5522624078321978E-2</v>
      </c>
      <c r="F304" s="3">
        <v>0</v>
      </c>
      <c r="G304" s="3">
        <v>7.5922046539130303E-2</v>
      </c>
      <c r="H304" t="s">
        <v>42</v>
      </c>
      <c r="I304" s="3">
        <v>4.3914743812356827E-2</v>
      </c>
      <c r="J304" s="3">
        <v>8.3835774749056569E-2</v>
      </c>
      <c r="K304" s="3">
        <v>-0.64035797883836632</v>
      </c>
      <c r="L304" t="s">
        <v>13</v>
      </c>
      <c r="M304" s="3">
        <v>0.29394557964924523</v>
      </c>
      <c r="N304" s="3">
        <v>2.9369456247141601E-2</v>
      </c>
      <c r="O304" s="3">
        <v>0.75897564499103309</v>
      </c>
      <c r="P304" t="s">
        <v>13</v>
      </c>
      <c r="Q304" s="3">
        <v>0.31267375638340689</v>
      </c>
      <c r="R304" s="3">
        <v>1.520863591499233E-2</v>
      </c>
      <c r="S304" s="3">
        <v>7.1612540385619122E-2</v>
      </c>
      <c r="T304" t="s">
        <v>14</v>
      </c>
      <c r="U304" s="3">
        <v>9.4748764542752453E-2</v>
      </c>
      <c r="V304" s="3">
        <v>0.44976010361308183</v>
      </c>
      <c r="W304" s="3">
        <v>-5.2261631139266594E-2</v>
      </c>
      <c r="X304" t="s">
        <v>14</v>
      </c>
      <c r="Y304" s="3">
        <v>9.2211226201149396E-2</v>
      </c>
      <c r="Z304" s="3">
        <v>0.57087727545710654</v>
      </c>
      <c r="AA304" s="3">
        <v>9.6871700732940783E-2</v>
      </c>
      <c r="AB304" t="s">
        <v>42</v>
      </c>
      <c r="AC304" s="3">
        <v>5.6300185990747216E-2</v>
      </c>
      <c r="AD304" s="3">
        <v>8.5318270764154214E-2</v>
      </c>
      <c r="AE304" s="3">
        <v>-0.14683259947748081</v>
      </c>
      <c r="AF304" t="s">
        <v>14</v>
      </c>
      <c r="AG304" s="3">
        <v>0.19218672590951907</v>
      </c>
      <c r="AH304" s="3">
        <v>0.44486122440342446</v>
      </c>
      <c r="AI304" s="3">
        <v>3.6996584668443126E-2</v>
      </c>
      <c r="AJ304" t="s">
        <v>14</v>
      </c>
      <c r="AK304" s="3">
        <v>0.19604947604161635</v>
      </c>
      <c r="AL304" s="3">
        <v>0.85031976154526334</v>
      </c>
      <c r="AM304" s="3">
        <v>-7.548593772078796E-2</v>
      </c>
      <c r="AN304" t="s">
        <v>14</v>
      </c>
      <c r="AO304" s="3">
        <v>4.7161963697245367E-2</v>
      </c>
      <c r="AP304" s="3">
        <v>0.10947259787487629</v>
      </c>
      <c r="AQ304" s="3">
        <v>8.6271653097032899E-2</v>
      </c>
      <c r="AR304" t="s">
        <v>14</v>
      </c>
      <c r="AS304" s="3">
        <v>6.2060001228606533E-2</v>
      </c>
      <c r="AT304" s="3">
        <v>0.16448850677046689</v>
      </c>
      <c r="AU304" s="3">
        <v>-6.6109653651055529E-4</v>
      </c>
      <c r="AV304" t="s">
        <v>14</v>
      </c>
      <c r="AW304" s="3">
        <v>5.4974711209092975E-2</v>
      </c>
      <c r="AX304" s="3">
        <v>0.99040529736166127</v>
      </c>
      <c r="AY304" s="3"/>
      <c r="BA304" s="3"/>
      <c r="BB304" s="3"/>
    </row>
    <row r="305" spans="1:54" x14ac:dyDescent="0.25">
      <c r="A305" t="s">
        <v>50</v>
      </c>
      <c r="B305" s="22"/>
      <c r="C305" s="3">
        <v>8.3307564339003392E-3</v>
      </c>
      <c r="D305" t="s">
        <v>14</v>
      </c>
      <c r="E305" s="3">
        <v>4.3124912235145738E-2</v>
      </c>
      <c r="F305" s="3">
        <v>0.84682007363114642</v>
      </c>
      <c r="G305" s="3">
        <v>8.0661521683890181E-2</v>
      </c>
      <c r="H305" t="s">
        <v>13</v>
      </c>
      <c r="I305" s="3">
        <v>4.1028082445486676E-2</v>
      </c>
      <c r="J305" s="3">
        <v>4.9297733328414362E-2</v>
      </c>
      <c r="K305" s="3">
        <v>-0.34439593056265849</v>
      </c>
      <c r="L305" t="s">
        <v>14</v>
      </c>
      <c r="M305" s="3">
        <v>0.27730156634554176</v>
      </c>
      <c r="N305" s="3">
        <v>0.21425334692654818</v>
      </c>
      <c r="O305" s="3">
        <v>0.26635975726983652</v>
      </c>
      <c r="P305" t="s">
        <v>14</v>
      </c>
      <c r="Q305" s="3">
        <v>0.29783505270449345</v>
      </c>
      <c r="R305" s="3">
        <v>0.37115085845450624</v>
      </c>
      <c r="S305" s="3">
        <v>2.2230851390471328E-3</v>
      </c>
      <c r="T305" t="s">
        <v>14</v>
      </c>
      <c r="U305" s="3">
        <v>9.0656841714375769E-2</v>
      </c>
      <c r="V305" s="3">
        <v>0.98043625253944877</v>
      </c>
      <c r="W305" s="3">
        <v>-3.2508376874532952E-2</v>
      </c>
      <c r="X305" t="s">
        <v>14</v>
      </c>
      <c r="Y305" s="3">
        <v>8.5754897503251062E-2</v>
      </c>
      <c r="Z305" s="3">
        <v>0.70462490447320114</v>
      </c>
      <c r="AA305" s="3">
        <v>4.2781590691278994E-2</v>
      </c>
      <c r="AB305" t="s">
        <v>14</v>
      </c>
      <c r="AC305" s="3">
        <v>5.1872609931402552E-2</v>
      </c>
      <c r="AD305" s="3">
        <v>0.40951730821843246</v>
      </c>
      <c r="AE305" s="3">
        <v>5.6426886818064341E-2</v>
      </c>
      <c r="AF305" t="s">
        <v>14</v>
      </c>
      <c r="AG305" s="3">
        <v>0.17453338819144124</v>
      </c>
      <c r="AH305" s="3">
        <v>0.74646700221698725</v>
      </c>
      <c r="AI305" s="3">
        <v>-7.5203960084919599E-2</v>
      </c>
      <c r="AJ305" t="s">
        <v>14</v>
      </c>
      <c r="AK305" s="3">
        <v>0.17793858313757477</v>
      </c>
      <c r="AL305" s="3">
        <v>0.67255794887806175</v>
      </c>
      <c r="AM305" s="3">
        <v>4.5035503581176674E-2</v>
      </c>
      <c r="AN305" t="s">
        <v>14</v>
      </c>
      <c r="AO305" s="3">
        <v>4.3764921340149497E-2</v>
      </c>
      <c r="AP305" s="3">
        <v>0.30346464821537067</v>
      </c>
      <c r="AQ305" s="3">
        <v>-5.7159881587832848E-2</v>
      </c>
      <c r="AR305" t="s">
        <v>14</v>
      </c>
      <c r="AS305" s="3">
        <v>5.8790218702186821E-2</v>
      </c>
      <c r="AT305" s="3">
        <v>0.33091695794739051</v>
      </c>
      <c r="AU305" s="3">
        <v>-4.4937930040307135E-3</v>
      </c>
      <c r="AV305" t="s">
        <v>14</v>
      </c>
      <c r="AW305" s="3">
        <v>5.5910217193125507E-2</v>
      </c>
      <c r="AX305" s="3">
        <v>0.93593887742376536</v>
      </c>
      <c r="AY305" s="3"/>
      <c r="BA305" s="3"/>
      <c r="BB305" s="3"/>
    </row>
    <row r="306" spans="1:54" x14ac:dyDescent="0.25">
      <c r="A306" t="s">
        <v>15</v>
      </c>
      <c r="B306" s="22"/>
      <c r="C306" s="3">
        <v>0.2064076467884032</v>
      </c>
      <c r="D306" t="s">
        <v>12</v>
      </c>
      <c r="E306" s="3">
        <v>4.4299464339893554E-2</v>
      </c>
      <c r="F306" s="3">
        <v>3.1717683774967753E-6</v>
      </c>
      <c r="G306" s="3">
        <v>2.8912798425377289E-2</v>
      </c>
      <c r="H306" t="s">
        <v>14</v>
      </c>
      <c r="I306" s="3">
        <v>4.2955414559102588E-2</v>
      </c>
      <c r="J306" s="3">
        <v>0.50089094711501914</v>
      </c>
      <c r="K306" s="3">
        <v>0.20198935149313901</v>
      </c>
      <c r="L306" t="s">
        <v>14</v>
      </c>
      <c r="M306" s="3">
        <v>0.30569423646135713</v>
      </c>
      <c r="N306" s="3">
        <v>0.50876869819245174</v>
      </c>
      <c r="O306" s="3">
        <v>-0.30411989045996562</v>
      </c>
      <c r="P306" t="s">
        <v>14</v>
      </c>
      <c r="Q306" s="3">
        <v>0.32341824600196961</v>
      </c>
      <c r="R306" s="3">
        <v>0.347048298124355</v>
      </c>
      <c r="S306" s="3">
        <v>-0.16858128263875474</v>
      </c>
      <c r="T306" t="s">
        <v>42</v>
      </c>
      <c r="U306" s="3">
        <v>9.924131927184493E-2</v>
      </c>
      <c r="V306" s="3">
        <v>8.9375621651257786E-2</v>
      </c>
      <c r="W306" s="3">
        <v>5.8381288318077117E-2</v>
      </c>
      <c r="X306" t="s">
        <v>14</v>
      </c>
      <c r="Y306" s="3">
        <v>9.8424005983770671E-2</v>
      </c>
      <c r="Z306" s="3">
        <v>0.55307336589113509</v>
      </c>
      <c r="AA306" s="3">
        <v>-1.3152865763241506E-2</v>
      </c>
      <c r="AB306" t="s">
        <v>14</v>
      </c>
      <c r="AC306" s="3">
        <v>5.7718586816057169E-2</v>
      </c>
      <c r="AD306" s="3">
        <v>0.81974014827896813</v>
      </c>
      <c r="AE306" s="3">
        <v>1.4028508862107988E-2</v>
      </c>
      <c r="AF306" t="s">
        <v>14</v>
      </c>
      <c r="AG306" s="3">
        <v>0.19212450824764638</v>
      </c>
      <c r="AH306" s="3">
        <v>0.9417919532008252</v>
      </c>
      <c r="AI306" s="3">
        <v>-0.11232347716676122</v>
      </c>
      <c r="AJ306" t="s">
        <v>14</v>
      </c>
      <c r="AK306" s="3">
        <v>0.19143309067485653</v>
      </c>
      <c r="AL306" s="3">
        <v>0.55737123157448965</v>
      </c>
      <c r="AM306" s="3">
        <v>2.9562879556100895E-2</v>
      </c>
      <c r="AN306" t="s">
        <v>14</v>
      </c>
      <c r="AO306" s="3">
        <v>4.5938183241612932E-2</v>
      </c>
      <c r="AP306" s="3">
        <v>0.51987629435760496</v>
      </c>
      <c r="AQ306" s="3">
        <v>1.8821207218048547E-3</v>
      </c>
      <c r="AR306" t="s">
        <v>14</v>
      </c>
      <c r="AS306" s="3">
        <v>6.2848811239010455E-2</v>
      </c>
      <c r="AT306" s="3">
        <v>0.97610948231089489</v>
      </c>
      <c r="AU306" s="3">
        <v>8.3828941783826494E-2</v>
      </c>
      <c r="AV306" t="s">
        <v>14</v>
      </c>
      <c r="AW306" s="3">
        <v>5.8477179545030948E-2</v>
      </c>
      <c r="AX306" s="3">
        <v>0.15170569648625198</v>
      </c>
      <c r="AY306" s="3"/>
      <c r="BA306" s="3"/>
      <c r="BB306" s="3"/>
    </row>
    <row r="307" spans="1:54" x14ac:dyDescent="0.25">
      <c r="A307" t="s">
        <v>16</v>
      </c>
      <c r="B307" s="22"/>
      <c r="C307" s="3">
        <v>0.11544105470376258</v>
      </c>
      <c r="D307" t="s">
        <v>12</v>
      </c>
      <c r="E307" s="3">
        <v>4.1452955331307134E-2</v>
      </c>
      <c r="F307" s="3">
        <v>5.3549334926183967E-3</v>
      </c>
      <c r="G307" s="3">
        <v>3.4280600361360242E-2</v>
      </c>
      <c r="H307" t="s">
        <v>14</v>
      </c>
      <c r="I307" s="3">
        <v>4.0181176523201391E-2</v>
      </c>
      <c r="J307" s="3">
        <v>0.39357571820991244</v>
      </c>
      <c r="K307" s="3">
        <v>0.3224696371644708</v>
      </c>
      <c r="L307" t="s">
        <v>14</v>
      </c>
      <c r="M307" s="3">
        <v>0.26561724067314951</v>
      </c>
      <c r="N307" s="3">
        <v>0.22473290666796752</v>
      </c>
      <c r="O307" s="3">
        <v>-0.44102403518527095</v>
      </c>
      <c r="P307" t="s">
        <v>14</v>
      </c>
      <c r="Q307" s="3">
        <v>0.2862597722550721</v>
      </c>
      <c r="R307" s="3">
        <v>0.12340376380329365</v>
      </c>
      <c r="S307" s="3">
        <v>-0.14162840099782203</v>
      </c>
      <c r="T307" t="s">
        <v>14</v>
      </c>
      <c r="U307" s="3">
        <v>9.6310370206078896E-2</v>
      </c>
      <c r="V307" s="3">
        <v>0.14141514129541943</v>
      </c>
      <c r="W307" s="3">
        <v>0.14177235830544863</v>
      </c>
      <c r="X307" t="s">
        <v>14</v>
      </c>
      <c r="Y307" s="3">
        <v>9.8776022956348172E-2</v>
      </c>
      <c r="Z307" s="3">
        <v>0.15120412921781656</v>
      </c>
      <c r="AA307" s="3">
        <v>-5.3716445108947963E-2</v>
      </c>
      <c r="AB307" t="s">
        <v>14</v>
      </c>
      <c r="AC307" s="3">
        <v>5.1140876508470115E-2</v>
      </c>
      <c r="AD307" s="3">
        <v>0.29355160386888723</v>
      </c>
      <c r="AE307" s="3">
        <v>3.7325445388676881E-2</v>
      </c>
      <c r="AF307" t="s">
        <v>14</v>
      </c>
      <c r="AG307" s="3">
        <v>0.17124795702007298</v>
      </c>
      <c r="AH307" s="3">
        <v>0.82745918246362971</v>
      </c>
      <c r="AI307" s="3">
        <v>-7.6517911708034014E-2</v>
      </c>
      <c r="AJ307" t="s">
        <v>14</v>
      </c>
      <c r="AK307" s="3">
        <v>0.17291671475382622</v>
      </c>
      <c r="AL307" s="3">
        <v>0.65811795193115286</v>
      </c>
      <c r="AM307" s="3">
        <v>2.8757515538928968E-2</v>
      </c>
      <c r="AN307" t="s">
        <v>14</v>
      </c>
      <c r="AO307" s="3">
        <v>4.2470433882643051E-2</v>
      </c>
      <c r="AP307" s="3">
        <v>0.49833078611101378</v>
      </c>
      <c r="AQ307" s="3">
        <v>-2.8139210140197244E-2</v>
      </c>
      <c r="AR307" t="s">
        <v>14</v>
      </c>
      <c r="AS307" s="3">
        <v>5.8908800350149129E-2</v>
      </c>
      <c r="AT307" s="3">
        <v>0.6328821577400574</v>
      </c>
      <c r="AU307" s="3">
        <v>0.11417628244635959</v>
      </c>
      <c r="AV307" t="s">
        <v>13</v>
      </c>
      <c r="AW307" s="3">
        <v>5.5679619605152303E-2</v>
      </c>
      <c r="AX307" s="3">
        <v>4.0306521196627143E-2</v>
      </c>
      <c r="AY307" s="3"/>
      <c r="BA307" s="3"/>
      <c r="BB307" s="3"/>
    </row>
    <row r="308" spans="1:54" x14ac:dyDescent="0.25">
      <c r="A308" t="s">
        <v>17</v>
      </c>
      <c r="B308" s="22"/>
      <c r="C308" s="3">
        <v>4.8327056643727551E-2</v>
      </c>
      <c r="D308" t="s">
        <v>14</v>
      </c>
      <c r="E308" s="3">
        <v>4.002460535598569E-2</v>
      </c>
      <c r="F308" s="3">
        <v>0.22726517039694349</v>
      </c>
      <c r="G308" s="3">
        <v>3.7963382935442816E-3</v>
      </c>
      <c r="H308" t="s">
        <v>14</v>
      </c>
      <c r="I308" s="3">
        <v>3.8889694971977001E-2</v>
      </c>
      <c r="J308" s="3">
        <v>0.92223554814664555</v>
      </c>
      <c r="K308" s="3">
        <v>-0.34387300285044853</v>
      </c>
      <c r="L308" t="s">
        <v>14</v>
      </c>
      <c r="M308" s="3">
        <v>0.27084931737191603</v>
      </c>
      <c r="N308" s="3">
        <v>0.20422358420545184</v>
      </c>
      <c r="O308" s="3">
        <v>0.48989853598638067</v>
      </c>
      <c r="P308" t="s">
        <v>42</v>
      </c>
      <c r="Q308" s="3">
        <v>0.28826282967180683</v>
      </c>
      <c r="R308" s="3">
        <v>8.9227720334181804E-2</v>
      </c>
      <c r="S308" s="3">
        <v>4.8695718097783225E-2</v>
      </c>
      <c r="T308" t="s">
        <v>14</v>
      </c>
      <c r="U308" s="3">
        <v>9.5376997703460392E-2</v>
      </c>
      <c r="V308" s="3">
        <v>0.60965891078069334</v>
      </c>
      <c r="W308" s="3">
        <v>4.9801349209836844E-2</v>
      </c>
      <c r="X308" t="s">
        <v>14</v>
      </c>
      <c r="Y308" s="3">
        <v>9.2538725114475376E-2</v>
      </c>
      <c r="Z308" s="3">
        <v>0.59046130431545274</v>
      </c>
      <c r="AA308" s="3">
        <v>-4.2093964521169466E-2</v>
      </c>
      <c r="AB308" t="s">
        <v>14</v>
      </c>
      <c r="AC308" s="3">
        <v>5.0114937571297674E-2</v>
      </c>
      <c r="AD308" s="3">
        <v>0.40093728627133141</v>
      </c>
      <c r="AE308" s="3">
        <v>-0.18705938125374752</v>
      </c>
      <c r="AF308" t="s">
        <v>14</v>
      </c>
      <c r="AG308" s="3">
        <v>0.17131604848509646</v>
      </c>
      <c r="AH308" s="3">
        <v>0.27487862831179655</v>
      </c>
      <c r="AI308" s="3">
        <v>0.19444972230713972</v>
      </c>
      <c r="AJ308" t="s">
        <v>14</v>
      </c>
      <c r="AK308" s="3">
        <v>0.17182241289502531</v>
      </c>
      <c r="AL308" s="3">
        <v>0.25776474837084296</v>
      </c>
      <c r="AM308" s="3">
        <v>2.2405761023770541E-2</v>
      </c>
      <c r="AN308" t="s">
        <v>14</v>
      </c>
      <c r="AO308" s="3">
        <v>4.1357815753216676E-2</v>
      </c>
      <c r="AP308" s="3">
        <v>0.58798800236221238</v>
      </c>
      <c r="AQ308" s="3">
        <v>8.4114002817609432E-2</v>
      </c>
      <c r="AR308" t="s">
        <v>14</v>
      </c>
      <c r="AS308" s="3">
        <v>5.7822996800668658E-2</v>
      </c>
      <c r="AT308" s="3">
        <v>0.1457576524273585</v>
      </c>
      <c r="AU308" s="3">
        <v>6.4966386942547166E-2</v>
      </c>
      <c r="AV308" t="s">
        <v>14</v>
      </c>
      <c r="AW308" s="3">
        <v>5.1679831815156708E-2</v>
      </c>
      <c r="AX308" s="3">
        <v>0.20871973653512499</v>
      </c>
      <c r="AY308" s="3"/>
      <c r="BA308" s="3"/>
      <c r="BB308" s="3"/>
    </row>
    <row r="309" spans="1:54" x14ac:dyDescent="0.25">
      <c r="A309" t="s">
        <v>18</v>
      </c>
      <c r="B309" s="22"/>
      <c r="C309" s="3">
        <v>-0.13396905075743915</v>
      </c>
      <c r="D309" t="s">
        <v>12</v>
      </c>
      <c r="E309" s="3">
        <v>4.3193945182278405E-2</v>
      </c>
      <c r="F309" s="3">
        <v>1.9249726076959739E-3</v>
      </c>
      <c r="G309" s="3">
        <v>4.9606007914957305E-2</v>
      </c>
      <c r="H309" t="s">
        <v>14</v>
      </c>
      <c r="I309" s="3">
        <v>4.1872129366212166E-2</v>
      </c>
      <c r="J309" s="3">
        <v>0.23613517326094025</v>
      </c>
      <c r="K309" s="3">
        <v>-0.17984953762866543</v>
      </c>
      <c r="L309" t="s">
        <v>14</v>
      </c>
      <c r="M309" s="3">
        <v>0.2853641359883885</v>
      </c>
      <c r="N309" s="3">
        <v>0.52853380229409219</v>
      </c>
      <c r="O309" s="3">
        <v>0.25165714160382419</v>
      </c>
      <c r="P309" t="s">
        <v>14</v>
      </c>
      <c r="Q309" s="3">
        <v>0.30698336351718086</v>
      </c>
      <c r="R309" s="3">
        <v>0.41234465509714013</v>
      </c>
      <c r="S309" s="3">
        <v>7.0159525259401181E-2</v>
      </c>
      <c r="T309" t="s">
        <v>14</v>
      </c>
      <c r="U309" s="3">
        <v>0.10064102696286466</v>
      </c>
      <c r="V309" s="3">
        <v>0.48572364143094582</v>
      </c>
      <c r="W309" s="3">
        <v>-1.2934861618796364E-2</v>
      </c>
      <c r="X309" t="s">
        <v>14</v>
      </c>
      <c r="Y309" s="3">
        <v>0.10070651544159989</v>
      </c>
      <c r="Z309" s="3">
        <v>0.89779986026548708</v>
      </c>
      <c r="AA309" s="3">
        <v>-1.8206720185725334E-3</v>
      </c>
      <c r="AB309" t="s">
        <v>14</v>
      </c>
      <c r="AC309" s="3">
        <v>5.258118001698401E-2</v>
      </c>
      <c r="AD309" s="3">
        <v>0.97237802838402931</v>
      </c>
      <c r="AE309" s="3">
        <v>-5.4844370239623255E-2</v>
      </c>
      <c r="AF309" t="s">
        <v>14</v>
      </c>
      <c r="AG309" s="3">
        <v>0.17767442122237825</v>
      </c>
      <c r="AH309" s="3">
        <v>0.75756568739141361</v>
      </c>
      <c r="AI309" s="3">
        <v>-2.7236985414280979E-2</v>
      </c>
      <c r="AJ309" t="s">
        <v>14</v>
      </c>
      <c r="AK309" s="3">
        <v>0.18155341102470587</v>
      </c>
      <c r="AL309" s="3">
        <v>0.88074734691043122</v>
      </c>
      <c r="AM309" s="3">
        <v>-6.9058905850123082E-3</v>
      </c>
      <c r="AN309" t="s">
        <v>14</v>
      </c>
      <c r="AO309" s="3">
        <v>4.4840169461011437E-2</v>
      </c>
      <c r="AP309" s="3">
        <v>0.87760086456768605</v>
      </c>
      <c r="AQ309" s="3">
        <v>2.6309738200661309E-3</v>
      </c>
      <c r="AR309" t="s">
        <v>14</v>
      </c>
      <c r="AS309" s="3">
        <v>6.1331102349461354E-2</v>
      </c>
      <c r="AT309" s="3">
        <v>0.96578294454466906</v>
      </c>
      <c r="AU309" s="3">
        <v>2.6988791862301038E-2</v>
      </c>
      <c r="AV309" t="s">
        <v>14</v>
      </c>
      <c r="AW309" s="3">
        <v>5.7003137805648765E-2</v>
      </c>
      <c r="AX309" s="3">
        <v>0.63588395304524026</v>
      </c>
      <c r="AY309" s="3"/>
      <c r="BA309" s="3"/>
      <c r="BB309" s="3"/>
    </row>
    <row r="310" spans="1:54" x14ac:dyDescent="0.25">
      <c r="A310" t="s">
        <v>19</v>
      </c>
      <c r="B310" s="22"/>
      <c r="C310" s="3">
        <v>2.565750827820902</v>
      </c>
      <c r="D310" t="s">
        <v>12</v>
      </c>
      <c r="E310" s="3">
        <v>0.11084936074811434</v>
      </c>
      <c r="F310" s="3">
        <v>0</v>
      </c>
      <c r="G310" s="3">
        <v>-0.18466197386041344</v>
      </c>
      <c r="H310" t="s">
        <v>13</v>
      </c>
      <c r="I310" s="3">
        <v>8.3394288138429085E-2</v>
      </c>
      <c r="J310" s="3">
        <v>2.6806498656341882E-2</v>
      </c>
      <c r="K310" s="3">
        <v>-0.75130229950428751</v>
      </c>
      <c r="L310" t="s">
        <v>14</v>
      </c>
      <c r="M310" s="3">
        <v>0.61556204083326405</v>
      </c>
      <c r="N310" s="3">
        <v>0.22226995588196874</v>
      </c>
      <c r="O310" s="3">
        <v>0.58598215988580982</v>
      </c>
      <c r="P310" t="s">
        <v>14</v>
      </c>
      <c r="Q310" s="3">
        <v>0.63377321117444096</v>
      </c>
      <c r="R310" s="3">
        <v>0.35517774980545824</v>
      </c>
      <c r="S310" s="3">
        <v>-0.10842660854716707</v>
      </c>
      <c r="T310" t="s">
        <v>14</v>
      </c>
      <c r="U310" s="3">
        <v>0.21893340942137263</v>
      </c>
      <c r="V310" s="3">
        <v>0.62042418410632472</v>
      </c>
      <c r="W310" s="3">
        <v>0.16777493360208434</v>
      </c>
      <c r="X310" t="s">
        <v>14</v>
      </c>
      <c r="Y310" s="3">
        <v>0.24452502430148659</v>
      </c>
      <c r="Z310" s="3">
        <v>0.49263376815432203</v>
      </c>
      <c r="AA310" s="3">
        <v>4.3795494190426221E-2</v>
      </c>
      <c r="AB310" t="s">
        <v>14</v>
      </c>
      <c r="AC310" s="3">
        <v>0.1114438566160892</v>
      </c>
      <c r="AD310" s="3">
        <v>0.69433234833640345</v>
      </c>
      <c r="AE310" s="3">
        <v>0.20042177965015279</v>
      </c>
      <c r="AF310" t="s">
        <v>14</v>
      </c>
      <c r="AG310" s="3">
        <v>0.33949064524181721</v>
      </c>
      <c r="AH310" s="3">
        <v>0.55494915909713027</v>
      </c>
      <c r="AI310" s="3">
        <v>-0.30175167971883649</v>
      </c>
      <c r="AJ310" t="s">
        <v>14</v>
      </c>
      <c r="AK310" s="3">
        <v>0.32034796359833623</v>
      </c>
      <c r="AL310" s="3">
        <v>0.34621837462211391</v>
      </c>
      <c r="AM310" s="3">
        <v>-0.34920470449511903</v>
      </c>
      <c r="AN310" t="s">
        <v>12</v>
      </c>
      <c r="AO310" s="3">
        <v>9.1785540421966419E-2</v>
      </c>
      <c r="AP310" s="3">
        <v>1.4204954431251693E-4</v>
      </c>
      <c r="AQ310" s="3">
        <v>-5.9645098466298896E-2</v>
      </c>
      <c r="AR310" t="s">
        <v>14</v>
      </c>
      <c r="AS310" s="3">
        <v>0.11356725841314033</v>
      </c>
      <c r="AT310" s="3">
        <v>0.59944677015814674</v>
      </c>
      <c r="AU310" s="3">
        <v>-0.10332193635560835</v>
      </c>
      <c r="AV310" t="s">
        <v>14</v>
      </c>
      <c r="AW310" s="3">
        <v>9.3528131436898587E-2</v>
      </c>
      <c r="AX310" s="3">
        <v>0.26928307092954751</v>
      </c>
      <c r="AY310" s="3"/>
      <c r="BA310" s="3"/>
      <c r="BB310" s="3"/>
    </row>
    <row r="311" spans="1:54" x14ac:dyDescent="0.25">
      <c r="B311" s="22"/>
      <c r="C311" s="3" t="s">
        <v>21</v>
      </c>
      <c r="E311" s="3"/>
      <c r="F311" s="3"/>
      <c r="G311" s="3"/>
      <c r="I311" s="3"/>
      <c r="J311" s="3"/>
      <c r="K311" s="3"/>
      <c r="M311" s="3"/>
      <c r="N311" s="3"/>
      <c r="O311" s="3"/>
      <c r="Q311" s="3"/>
      <c r="R311" s="3"/>
      <c r="S311" s="3"/>
      <c r="U311" s="3"/>
      <c r="V311" s="3"/>
      <c r="W311" s="3"/>
      <c r="Y311" s="3"/>
      <c r="Z311" s="3"/>
      <c r="AA311" s="3"/>
      <c r="AC311" s="3"/>
      <c r="AD311" s="3"/>
      <c r="AE311" s="3"/>
      <c r="AG311" s="3"/>
      <c r="AH311" s="3"/>
      <c r="AI311" s="3"/>
      <c r="AK311" s="3"/>
      <c r="AL311" s="3"/>
      <c r="AM311" s="3"/>
      <c r="AO311" s="3"/>
      <c r="AP311" s="3"/>
      <c r="AQ311" s="3"/>
      <c r="AS311" s="3"/>
      <c r="AT311" s="3"/>
      <c r="AU311" s="3"/>
      <c r="AW311" s="3"/>
      <c r="AX311" s="3"/>
      <c r="AY311" s="3"/>
      <c r="BA311" s="3"/>
      <c r="BB311" s="3"/>
    </row>
    <row r="312" spans="1:54" x14ac:dyDescent="0.25">
      <c r="A312" s="2" t="s">
        <v>4</v>
      </c>
      <c r="B312" s="22"/>
      <c r="C312" s="21" t="s">
        <v>6</v>
      </c>
      <c r="D312" s="22" t="s">
        <v>7</v>
      </c>
      <c r="E312" s="21" t="s">
        <v>8</v>
      </c>
      <c r="F312" s="21" t="s">
        <v>9</v>
      </c>
      <c r="G312" s="21"/>
      <c r="H312" s="22"/>
      <c r="I312" s="21"/>
      <c r="J312" s="21"/>
      <c r="K312" s="21"/>
      <c r="L312" s="22"/>
      <c r="M312" s="21"/>
      <c r="N312" s="21"/>
      <c r="O312" s="21"/>
      <c r="P312" s="22"/>
      <c r="Q312" s="21"/>
      <c r="R312" s="21"/>
      <c r="S312" s="21"/>
      <c r="T312" s="22"/>
      <c r="U312" s="21"/>
      <c r="V312" s="21"/>
      <c r="W312" s="21"/>
      <c r="X312" s="22"/>
      <c r="Y312" s="21"/>
      <c r="Z312" s="21"/>
      <c r="AA312" s="21"/>
      <c r="AB312" s="22"/>
      <c r="AC312" s="21"/>
      <c r="AD312" s="21"/>
      <c r="AE312" s="21"/>
      <c r="AF312" s="22"/>
      <c r="AG312" s="21"/>
      <c r="AH312" s="21"/>
      <c r="AI312" s="21"/>
      <c r="AJ312" s="22"/>
      <c r="AK312" s="21"/>
      <c r="AL312" s="21"/>
      <c r="AM312" s="21"/>
      <c r="AN312" s="22"/>
      <c r="AO312" s="21"/>
      <c r="AP312" s="21"/>
      <c r="AQ312" s="21"/>
      <c r="AR312" s="22"/>
      <c r="AS312" s="21"/>
      <c r="AT312" s="21"/>
      <c r="AU312" s="21"/>
      <c r="AV312" s="22"/>
      <c r="AW312" s="21"/>
      <c r="AX312" s="21"/>
      <c r="AY312" s="3"/>
      <c r="BA312" s="3"/>
      <c r="BB312" s="3"/>
    </row>
    <row r="313" spans="1:54" x14ac:dyDescent="0.25">
      <c r="A313" t="s">
        <v>22</v>
      </c>
      <c r="B313" s="22"/>
      <c r="C313" s="3">
        <v>-0.48951462922580957</v>
      </c>
      <c r="D313" t="s">
        <v>12</v>
      </c>
      <c r="E313" s="3">
        <v>6.277086741234017E-2</v>
      </c>
      <c r="F313" s="3">
        <v>6.2172489379008766E-15</v>
      </c>
      <c r="G313" s="3"/>
      <c r="I313" s="3"/>
      <c r="J313" s="3"/>
      <c r="K313" s="3"/>
      <c r="M313" s="3"/>
      <c r="N313" s="3"/>
      <c r="O313" s="3"/>
      <c r="Q313" s="3"/>
      <c r="R313" s="3"/>
      <c r="S313" s="3"/>
      <c r="U313" s="3"/>
      <c r="V313" s="3"/>
      <c r="W313" s="3"/>
      <c r="Y313" s="3"/>
      <c r="Z313" s="3"/>
      <c r="AA313" s="3"/>
      <c r="AC313" s="3"/>
      <c r="AD313" s="3"/>
      <c r="AE313" s="3"/>
      <c r="AG313" s="3"/>
      <c r="AH313" s="3"/>
      <c r="AI313" s="3"/>
      <c r="AK313" s="3"/>
      <c r="AL313" s="3"/>
      <c r="AM313" s="3"/>
      <c r="AO313" s="3"/>
      <c r="AP313" s="3"/>
      <c r="AQ313" s="3"/>
      <c r="AS313" s="3"/>
      <c r="AT313" s="3"/>
      <c r="AU313" s="3"/>
      <c r="AW313" s="3"/>
      <c r="AX313" s="3"/>
      <c r="AY313" s="4"/>
      <c r="AZ313" s="13"/>
      <c r="BA313" s="4"/>
      <c r="BB313" s="4"/>
    </row>
    <row r="314" spans="1:54" x14ac:dyDescent="0.25">
      <c r="B314" s="22"/>
      <c r="C314" s="3"/>
      <c r="E314" s="3"/>
      <c r="F314" s="3"/>
      <c r="G314" s="3"/>
      <c r="I314" s="3"/>
      <c r="J314" s="3"/>
      <c r="K314" s="3"/>
      <c r="M314" s="3"/>
      <c r="N314" s="3"/>
      <c r="O314" s="3"/>
      <c r="Q314" s="3"/>
      <c r="R314" s="3"/>
      <c r="S314" s="3"/>
      <c r="U314" s="3"/>
      <c r="V314" s="3"/>
      <c r="W314" s="3"/>
      <c r="Y314" s="3"/>
      <c r="Z314" s="3"/>
      <c r="AA314" s="3"/>
      <c r="AC314" s="3"/>
      <c r="AD314" s="3"/>
      <c r="AE314" s="3"/>
      <c r="AG314" s="3"/>
      <c r="AH314" s="3"/>
      <c r="AI314" s="3"/>
      <c r="AK314" s="3"/>
      <c r="AL314" s="3"/>
      <c r="AM314" s="3"/>
      <c r="AO314" s="3"/>
      <c r="AP314" s="3"/>
      <c r="AQ314" s="3"/>
      <c r="AS314" s="3"/>
      <c r="AT314" s="3"/>
      <c r="AU314" s="3"/>
      <c r="AW314" s="3"/>
      <c r="AX314" s="3"/>
      <c r="AY314" s="3"/>
      <c r="BA314" s="3"/>
      <c r="BB314" s="3"/>
    </row>
    <row r="315" spans="1:54" x14ac:dyDescent="0.25">
      <c r="A315" t="s">
        <v>23</v>
      </c>
      <c r="B315" s="17"/>
      <c r="C315" s="3"/>
      <c r="E315" s="3"/>
      <c r="F315" s="3"/>
      <c r="G315" s="3"/>
      <c r="I315" s="3"/>
      <c r="J315" s="3"/>
      <c r="K315" s="3"/>
      <c r="M315" s="3"/>
      <c r="N315" s="3"/>
      <c r="O315" s="3"/>
      <c r="Q315" s="3"/>
      <c r="R315" s="3"/>
      <c r="S315" s="3"/>
      <c r="U315" s="3"/>
      <c r="V315" s="3"/>
      <c r="W315" s="3"/>
      <c r="Y315" s="3"/>
      <c r="Z315" s="3"/>
      <c r="AA315" s="3"/>
      <c r="AC315" s="3"/>
      <c r="AD315" s="3"/>
      <c r="AE315" s="3"/>
      <c r="AG315" s="3"/>
      <c r="AH315" s="3"/>
      <c r="AI315" s="3"/>
      <c r="AK315" s="3"/>
      <c r="AL315" s="3"/>
      <c r="AM315" s="3"/>
      <c r="AO315" s="3"/>
      <c r="AP315" s="3"/>
      <c r="AQ315" s="3"/>
      <c r="AS315" s="3"/>
      <c r="AT315" s="3"/>
      <c r="AU315" s="3"/>
      <c r="AW315" s="3"/>
      <c r="AX315" s="3"/>
      <c r="AY315" s="3"/>
      <c r="BA315" s="3"/>
      <c r="BB315" s="3"/>
    </row>
    <row r="316" spans="1:54" x14ac:dyDescent="0.25">
      <c r="A316" t="s">
        <v>24</v>
      </c>
      <c r="B316" s="46">
        <v>-2642.1265528417898</v>
      </c>
      <c r="C316" s="46"/>
      <c r="E316" s="3"/>
      <c r="F316" s="3"/>
      <c r="G316" s="3"/>
      <c r="I316" s="3"/>
      <c r="J316" s="3"/>
      <c r="K316" s="3"/>
      <c r="M316" s="3"/>
      <c r="N316" s="3"/>
      <c r="O316" s="3"/>
      <c r="Q316" s="3"/>
      <c r="R316" s="3"/>
      <c r="S316" s="3"/>
      <c r="U316" s="3"/>
      <c r="V316" s="3"/>
      <c r="W316" s="3"/>
      <c r="Y316" s="3"/>
      <c r="Z316" s="3"/>
      <c r="AA316" s="3"/>
      <c r="AC316" s="3"/>
      <c r="AD316" s="3"/>
      <c r="AE316" s="3"/>
      <c r="AG316" s="3"/>
      <c r="AH316" s="3"/>
      <c r="AI316" s="3"/>
      <c r="AK316" s="3"/>
      <c r="AL316" s="3"/>
      <c r="AM316" s="3"/>
      <c r="AO316" s="3"/>
      <c r="AP316" s="3"/>
      <c r="AQ316" s="3"/>
      <c r="AS316" s="3"/>
      <c r="AT316" s="3"/>
      <c r="AU316" s="3"/>
      <c r="AW316" s="3"/>
      <c r="AX316" s="3"/>
      <c r="AY316" s="3"/>
      <c r="BA316" s="3"/>
      <c r="BB316" s="3"/>
    </row>
    <row r="317" spans="1:54" x14ac:dyDescent="0.25">
      <c r="A317" t="s">
        <v>25</v>
      </c>
      <c r="B317" s="46">
        <v>-3907.2678853923703</v>
      </c>
      <c r="C317" s="46"/>
      <c r="E317" s="3"/>
      <c r="F317" s="3"/>
      <c r="G317" s="3"/>
      <c r="I317" s="3"/>
      <c r="J317" s="3"/>
      <c r="K317" s="3"/>
      <c r="M317" s="3"/>
      <c r="N317" s="3"/>
      <c r="O317" s="3"/>
      <c r="Q317" s="3"/>
      <c r="R317" s="3"/>
      <c r="S317" s="3"/>
      <c r="U317" s="3"/>
      <c r="V317" s="3"/>
      <c r="W317" s="3"/>
      <c r="Y317" s="3"/>
      <c r="Z317" s="3"/>
      <c r="AA317" s="3"/>
      <c r="AC317" s="3"/>
      <c r="AD317" s="3"/>
      <c r="AE317" s="3"/>
      <c r="AG317" s="3"/>
      <c r="AH317" s="3"/>
      <c r="AI317" s="3"/>
      <c r="AK317" s="3"/>
      <c r="AL317" s="3"/>
      <c r="AM317" s="3"/>
      <c r="AO317" s="3"/>
      <c r="AP317" s="3"/>
      <c r="AQ317" s="3"/>
      <c r="AS317" s="3"/>
      <c r="AT317" s="3"/>
      <c r="AU317" s="3"/>
      <c r="AW317" s="3"/>
      <c r="AX317" s="3"/>
      <c r="AY317" s="3"/>
      <c r="BA317" s="3"/>
      <c r="BB317" s="3"/>
    </row>
    <row r="318" spans="1:54" x14ac:dyDescent="0.25">
      <c r="A318" t="s">
        <v>26</v>
      </c>
      <c r="B318" s="42">
        <v>0.32379180789738304</v>
      </c>
      <c r="C318" s="42"/>
      <c r="E318" s="3"/>
      <c r="F318" s="3"/>
      <c r="G318" s="3"/>
      <c r="I318" s="3"/>
      <c r="J318" s="3"/>
      <c r="K318" s="3"/>
      <c r="M318" s="3"/>
      <c r="N318" s="3"/>
      <c r="O318" s="3"/>
      <c r="Q318" s="3"/>
      <c r="R318" s="3"/>
      <c r="S318" s="3"/>
      <c r="U318" s="3"/>
      <c r="V318" s="3"/>
      <c r="W318" s="3"/>
      <c r="Y318" s="3"/>
      <c r="Z318" s="3"/>
      <c r="AA318" s="3"/>
      <c r="AC318" s="3"/>
      <c r="AD318" s="3"/>
      <c r="AE318" s="3"/>
      <c r="AG318" s="3"/>
      <c r="AH318" s="3"/>
      <c r="AI318" s="3"/>
      <c r="AK318" s="3"/>
      <c r="AL318" s="3"/>
      <c r="AM318" s="3"/>
      <c r="AO318" s="3"/>
      <c r="AP318" s="3"/>
      <c r="AQ318" s="3"/>
      <c r="AS318" s="3"/>
      <c r="AT318" s="3"/>
      <c r="AU318" s="3"/>
      <c r="AW318" s="3"/>
      <c r="AX318" s="3"/>
      <c r="AY318" s="3"/>
      <c r="BA318" s="3"/>
      <c r="BB318" s="3"/>
    </row>
    <row r="319" spans="1:54" x14ac:dyDescent="0.25">
      <c r="A319" t="s">
        <v>27</v>
      </c>
      <c r="B319" s="42">
        <v>0.5054092405470848</v>
      </c>
      <c r="C319" s="42"/>
      <c r="E319" s="3"/>
      <c r="F319" s="3"/>
      <c r="G319" s="3"/>
      <c r="I319" s="3"/>
      <c r="J319" s="3"/>
      <c r="K319" s="3"/>
      <c r="M319" s="3"/>
      <c r="N319" s="3"/>
      <c r="O319" s="3"/>
      <c r="Q319" s="3"/>
      <c r="R319" s="3"/>
      <c r="S319" s="3"/>
      <c r="U319" s="3"/>
      <c r="V319" s="3"/>
      <c r="W319" s="3"/>
      <c r="Y319" s="3"/>
      <c r="Z319" s="3"/>
      <c r="AA319" s="3"/>
      <c r="AC319" s="3"/>
      <c r="AD319" s="3"/>
      <c r="AE319" s="3"/>
      <c r="AG319" s="3"/>
      <c r="AH319" s="3"/>
      <c r="AI319" s="3"/>
      <c r="AK319" s="3"/>
      <c r="AL319" s="3"/>
      <c r="AM319" s="3"/>
      <c r="AO319" s="3"/>
      <c r="AP319" s="3"/>
      <c r="AQ319" s="3"/>
      <c r="AS319" s="3"/>
      <c r="AT319" s="3"/>
      <c r="AU319" s="3"/>
      <c r="AW319" s="3"/>
      <c r="AX319" s="3"/>
      <c r="AY319" s="3"/>
      <c r="BA319" s="3"/>
      <c r="BB319" s="3"/>
    </row>
    <row r="320" spans="1:54" x14ac:dyDescent="0.25">
      <c r="A320" t="s">
        <v>51</v>
      </c>
      <c r="B320" s="42">
        <v>1.5666815923787465</v>
      </c>
      <c r="C320" s="42"/>
      <c r="E320" s="3"/>
      <c r="F320" s="3"/>
      <c r="G320" s="3"/>
      <c r="I320" s="3"/>
      <c r="J320" s="3"/>
      <c r="K320" s="3"/>
      <c r="M320" s="3"/>
      <c r="N320" s="3"/>
      <c r="O320" s="3"/>
      <c r="Q320" s="3"/>
      <c r="R320" s="3"/>
      <c r="S320" s="3"/>
      <c r="U320" s="3"/>
      <c r="V320" s="3"/>
      <c r="W320" s="3"/>
      <c r="Y320" s="3"/>
      <c r="Z320" s="3"/>
      <c r="AA320" s="3"/>
      <c r="AC320" s="3"/>
      <c r="AD320" s="3"/>
      <c r="AE320" s="3"/>
      <c r="AG320" s="3"/>
      <c r="AH320" s="3"/>
      <c r="AI320" s="3"/>
      <c r="AK320" s="3"/>
      <c r="AL320" s="3"/>
      <c r="AM320" s="3"/>
      <c r="AO320" s="3"/>
      <c r="AP320" s="3"/>
      <c r="AQ320" s="3"/>
      <c r="AS320" s="3"/>
      <c r="AT320" s="3"/>
      <c r="AU320" s="3"/>
      <c r="AW320" s="3"/>
      <c r="AX320" s="3"/>
      <c r="AY320" s="3"/>
      <c r="BA320" s="3"/>
      <c r="BB320" s="3"/>
    </row>
    <row r="321" spans="1:54" x14ac:dyDescent="0.25">
      <c r="A321" t="s">
        <v>52</v>
      </c>
      <c r="B321" s="42">
        <v>1.8184124273682736</v>
      </c>
      <c r="C321" s="42"/>
      <c r="E321" s="3"/>
      <c r="F321" s="3"/>
      <c r="G321" s="3"/>
      <c r="I321" s="3"/>
      <c r="J321" s="3"/>
      <c r="K321" s="3"/>
      <c r="M321" s="3"/>
      <c r="N321" s="3"/>
      <c r="O321" s="3"/>
      <c r="Q321" s="3"/>
      <c r="R321" s="3"/>
      <c r="S321" s="3"/>
      <c r="U321" s="3"/>
      <c r="V321" s="3"/>
      <c r="W321" s="3"/>
      <c r="Y321" s="3"/>
      <c r="Z321" s="3"/>
      <c r="AA321" s="3"/>
      <c r="AC321" s="3"/>
      <c r="AD321" s="3"/>
      <c r="AE321" s="3"/>
      <c r="AG321" s="3"/>
      <c r="AH321" s="3"/>
      <c r="AI321" s="3"/>
      <c r="AK321" s="3"/>
      <c r="AL321" s="3"/>
      <c r="AM321" s="3"/>
      <c r="AO321" s="3"/>
      <c r="AP321" s="3"/>
      <c r="AQ321" s="3"/>
      <c r="AS321" s="3"/>
      <c r="AT321" s="3"/>
      <c r="AU321" s="3"/>
      <c r="AW321" s="3"/>
      <c r="AX321" s="3"/>
      <c r="AY321" s="3"/>
      <c r="BA321" s="3"/>
      <c r="BB321" s="3"/>
    </row>
    <row r="322" spans="1:54" x14ac:dyDescent="0.25">
      <c r="A322" s="7" t="s">
        <v>39</v>
      </c>
      <c r="B322" s="44">
        <v>3558</v>
      </c>
      <c r="C322" s="44"/>
      <c r="E322" s="3"/>
      <c r="F322" s="3"/>
      <c r="G322" s="3"/>
      <c r="I322" s="3"/>
      <c r="J322" s="3"/>
      <c r="K322" s="3"/>
      <c r="M322" s="3"/>
      <c r="N322" s="3"/>
      <c r="O322" s="3"/>
      <c r="Q322" s="3"/>
      <c r="R322" s="3"/>
      <c r="S322" s="3"/>
      <c r="U322" s="3"/>
      <c r="V322" s="3"/>
      <c r="W322" s="3"/>
      <c r="Y322" s="3"/>
      <c r="Z322" s="3"/>
      <c r="AA322" s="3"/>
      <c r="AC322" s="3"/>
      <c r="AD322" s="3"/>
      <c r="AE322" s="3"/>
      <c r="AG322" s="3"/>
      <c r="AH322" s="3"/>
      <c r="AI322" s="3"/>
      <c r="AK322" s="3"/>
      <c r="AL322" s="3"/>
      <c r="AM322" s="3"/>
      <c r="AO322" s="3"/>
      <c r="AP322" s="3"/>
      <c r="AQ322" s="3"/>
      <c r="AS322" s="3"/>
      <c r="AT322" s="3"/>
      <c r="AU322" s="3"/>
      <c r="AW322" s="3"/>
      <c r="AX322" s="3"/>
      <c r="AY322" s="3"/>
      <c r="BA322" s="3"/>
      <c r="BB322" s="3"/>
    </row>
    <row r="323" spans="1:54" x14ac:dyDescent="0.25">
      <c r="A323" s="7" t="s">
        <v>41</v>
      </c>
      <c r="B323" s="44">
        <v>593</v>
      </c>
      <c r="C323" s="44"/>
      <c r="E323" s="3"/>
      <c r="F323" s="3"/>
      <c r="G323" s="3"/>
      <c r="I323" s="3"/>
      <c r="J323" s="3"/>
      <c r="K323" s="3"/>
      <c r="M323" s="3"/>
      <c r="N323" s="3"/>
      <c r="O323" s="3"/>
      <c r="Q323" s="3"/>
      <c r="R323" s="3"/>
      <c r="S323" s="3"/>
      <c r="U323" s="3"/>
      <c r="V323" s="3"/>
      <c r="W323" s="3"/>
      <c r="Y323" s="3"/>
      <c r="Z323" s="3"/>
      <c r="AA323" s="3"/>
      <c r="AC323" s="3"/>
      <c r="AD323" s="3"/>
      <c r="AE323" s="3"/>
      <c r="AG323" s="3"/>
      <c r="AH323" s="3"/>
      <c r="AI323" s="3"/>
      <c r="AK323" s="3"/>
      <c r="AL323" s="3"/>
      <c r="AM323" s="3"/>
      <c r="AO323" s="3"/>
      <c r="AP323" s="3"/>
      <c r="AQ323" s="3"/>
      <c r="AS323" s="3"/>
      <c r="AT323" s="3"/>
      <c r="AU323" s="3"/>
      <c r="AW323" s="3"/>
      <c r="AX323" s="3"/>
      <c r="AY323" s="3"/>
      <c r="BA323" s="3"/>
      <c r="BB323" s="3"/>
    </row>
    <row r="324" spans="1:54" x14ac:dyDescent="0.25">
      <c r="A324" s="7" t="s">
        <v>40</v>
      </c>
      <c r="B324" s="44">
        <v>145</v>
      </c>
      <c r="C324" s="44"/>
      <c r="E324" s="3"/>
      <c r="F324" s="3"/>
      <c r="G324" s="3"/>
      <c r="I324" s="3"/>
      <c r="J324" s="3"/>
      <c r="K324" s="3"/>
      <c r="M324" s="3"/>
      <c r="N324" s="3"/>
      <c r="O324" s="3"/>
      <c r="Q324" s="3"/>
      <c r="R324" s="3"/>
      <c r="S324" s="3"/>
      <c r="U324" s="3"/>
      <c r="V324" s="3"/>
      <c r="W324" s="3"/>
      <c r="Y324" s="3"/>
      <c r="Z324" s="3"/>
      <c r="AA324" s="3"/>
      <c r="AC324" s="3"/>
      <c r="AD324" s="3"/>
      <c r="AE324" s="3"/>
      <c r="AG324" s="3"/>
      <c r="AH324" s="3"/>
      <c r="AI324" s="3"/>
      <c r="AK324" s="3"/>
      <c r="AL324" s="3"/>
      <c r="AM324" s="3"/>
      <c r="AO324" s="3"/>
      <c r="AP324" s="3"/>
      <c r="AQ324" s="3"/>
      <c r="AS324" s="3"/>
      <c r="AT324" s="3"/>
      <c r="AU324" s="3"/>
      <c r="AW324" s="3"/>
      <c r="AX324" s="3"/>
      <c r="AY324" s="3"/>
      <c r="BA324" s="3"/>
      <c r="BB324" s="3"/>
    </row>
    <row r="325" spans="1:54" x14ac:dyDescent="0.25">
      <c r="A325" t="s">
        <v>28</v>
      </c>
      <c r="B325" s="17"/>
      <c r="C325" s="3"/>
      <c r="E325" s="3"/>
      <c r="F325" s="3"/>
      <c r="G325" s="3"/>
      <c r="I325" s="3"/>
      <c r="J325" s="3"/>
      <c r="K325" s="3"/>
      <c r="M325" s="3"/>
      <c r="N325" s="3"/>
      <c r="O325" s="3"/>
      <c r="Q325" s="3"/>
      <c r="R325" s="3"/>
      <c r="S325" s="3"/>
      <c r="U325" s="3"/>
      <c r="V325" s="3"/>
      <c r="W325" s="3"/>
      <c r="Y325" s="3"/>
      <c r="Z325" s="3"/>
      <c r="AA325" s="3"/>
      <c r="AC325" s="3"/>
      <c r="AD325" s="3"/>
      <c r="AE325" s="3"/>
      <c r="AG325" s="3"/>
      <c r="AH325" s="3"/>
      <c r="AI325" s="3"/>
      <c r="AK325" s="3"/>
      <c r="AL325" s="3"/>
      <c r="AM325" s="3"/>
      <c r="AO325" s="3"/>
      <c r="AP325" s="3"/>
      <c r="AQ325" s="3"/>
      <c r="AS325" s="3"/>
      <c r="AT325" s="3"/>
      <c r="AU325" s="3"/>
      <c r="AW325" s="3"/>
      <c r="AX325" s="3"/>
      <c r="AY325" s="3"/>
      <c r="BA325" s="3"/>
      <c r="BB325" s="3"/>
    </row>
    <row r="326" spans="1:54" x14ac:dyDescent="0.25">
      <c r="A326" t="s">
        <v>29</v>
      </c>
      <c r="B326" s="2" t="s">
        <v>30</v>
      </c>
      <c r="C326" s="3"/>
      <c r="E326" s="3"/>
      <c r="F326" s="3"/>
      <c r="G326" s="3"/>
      <c r="I326" s="3"/>
      <c r="J326" s="3"/>
      <c r="K326" s="3"/>
      <c r="M326" s="3"/>
      <c r="N326" s="3"/>
      <c r="O326" s="3"/>
      <c r="Q326" s="3"/>
      <c r="R326" s="3"/>
      <c r="S326" s="3"/>
      <c r="U326" s="3"/>
      <c r="V326" s="3"/>
      <c r="W326" s="3"/>
      <c r="Y326" s="3"/>
      <c r="Z326" s="3"/>
      <c r="AA326" s="3"/>
      <c r="AC326" s="3"/>
      <c r="AD326" s="3"/>
      <c r="AE326" s="3"/>
      <c r="AG326" s="3"/>
      <c r="AH326" s="3"/>
      <c r="AI326" s="3"/>
      <c r="AK326" s="3"/>
      <c r="AL326" s="3"/>
      <c r="AM326" s="3"/>
      <c r="AO326" s="3"/>
      <c r="AP326" s="3"/>
      <c r="AQ326" s="3"/>
      <c r="AS326" s="3"/>
      <c r="AT326" s="3"/>
      <c r="AU326" s="3"/>
      <c r="AW326" s="3"/>
      <c r="AX326" s="3"/>
      <c r="AY326" s="3"/>
      <c r="BA326" s="3"/>
      <c r="BB326" s="3"/>
    </row>
    <row r="327" spans="1:54" x14ac:dyDescent="0.25">
      <c r="A327" t="s">
        <v>33</v>
      </c>
      <c r="B327" s="2" t="s">
        <v>34</v>
      </c>
      <c r="C327" s="3"/>
      <c r="E327" s="3"/>
      <c r="F327" s="3"/>
      <c r="G327" s="3"/>
      <c r="I327" s="3"/>
      <c r="J327" s="3"/>
      <c r="K327" s="3"/>
      <c r="M327" s="3"/>
      <c r="N327" s="3"/>
      <c r="O327" s="3"/>
      <c r="Q327" s="3"/>
      <c r="R327" s="3"/>
      <c r="S327" s="3"/>
      <c r="U327" s="3"/>
      <c r="V327" s="3"/>
      <c r="W327" s="3"/>
      <c r="Y327" s="3"/>
      <c r="Z327" s="3"/>
      <c r="AA327" s="3"/>
      <c r="AC327" s="3"/>
      <c r="AD327" s="3"/>
      <c r="AE327" s="3"/>
      <c r="AG327" s="3"/>
      <c r="AH327" s="3"/>
      <c r="AI327" s="3"/>
      <c r="AK327" s="3"/>
      <c r="AL327" s="3"/>
      <c r="AM327" s="3"/>
      <c r="AO327" s="3"/>
      <c r="AP327" s="3"/>
      <c r="AQ327" s="3"/>
      <c r="AS327" s="3"/>
      <c r="AT327" s="3"/>
      <c r="AU327" s="3"/>
      <c r="AW327" s="3"/>
      <c r="AX327" s="3"/>
      <c r="AY327" s="3"/>
      <c r="BA327" s="3"/>
      <c r="BB327" s="3"/>
    </row>
    <row r="328" spans="1:54" x14ac:dyDescent="0.25">
      <c r="A328" t="s">
        <v>35</v>
      </c>
      <c r="B328" s="2" t="s">
        <v>36</v>
      </c>
      <c r="C328" s="3"/>
      <c r="E328" s="3"/>
      <c r="F328" s="3"/>
      <c r="G328" s="3"/>
      <c r="I328" s="3"/>
      <c r="J328" s="3"/>
      <c r="K328" s="3"/>
      <c r="M328" s="3"/>
      <c r="N328" s="3"/>
      <c r="O328" s="3"/>
      <c r="Q328" s="3"/>
      <c r="R328" s="3"/>
      <c r="S328" s="3"/>
      <c r="U328" s="3"/>
      <c r="V328" s="3"/>
      <c r="W328" s="3"/>
      <c r="Y328" s="3"/>
      <c r="Z328" s="3"/>
      <c r="AA328" s="3"/>
      <c r="AC328" s="3"/>
      <c r="AD328" s="3"/>
      <c r="AE328" s="3"/>
      <c r="AG328" s="3"/>
      <c r="AH328" s="3"/>
      <c r="AI328" s="3"/>
      <c r="AK328" s="3"/>
      <c r="AL328" s="3"/>
      <c r="AM328" s="3"/>
      <c r="AO328" s="3"/>
      <c r="AP328" s="3"/>
      <c r="AQ328" s="3"/>
      <c r="AS328" s="3"/>
      <c r="AT328" s="3"/>
      <c r="AU328" s="3"/>
      <c r="AW328" s="3"/>
      <c r="AX328" s="3"/>
      <c r="AY328" s="3"/>
      <c r="BA328" s="3"/>
      <c r="BB328" s="3"/>
    </row>
    <row r="329" spans="1:54" x14ac:dyDescent="0.25">
      <c r="A329" t="s">
        <v>37</v>
      </c>
      <c r="B329" s="2" t="s">
        <v>38</v>
      </c>
      <c r="C329" s="3"/>
      <c r="E329" s="3"/>
      <c r="F329" s="3"/>
      <c r="G329" s="3"/>
      <c r="I329" s="3"/>
      <c r="J329" s="3"/>
      <c r="K329" s="3"/>
      <c r="M329" s="3"/>
      <c r="N329" s="3"/>
      <c r="O329" s="3"/>
      <c r="Q329" s="3"/>
      <c r="R329" s="3"/>
      <c r="S329" s="3"/>
      <c r="U329" s="3"/>
      <c r="V329" s="3"/>
      <c r="W329" s="3"/>
      <c r="Y329" s="3"/>
      <c r="Z329" s="3"/>
      <c r="AA329" s="3"/>
      <c r="AC329" s="3"/>
      <c r="AD329" s="3"/>
      <c r="AE329" s="3"/>
      <c r="AG329" s="3"/>
      <c r="AH329" s="3"/>
      <c r="AI329" s="3"/>
      <c r="AK329" s="3"/>
      <c r="AL329" s="3"/>
      <c r="AM329" s="3"/>
      <c r="AO329" s="3"/>
      <c r="AP329" s="3"/>
      <c r="AQ329" s="3"/>
      <c r="AS329" s="3"/>
      <c r="AT329" s="3"/>
      <c r="AU329" s="3"/>
      <c r="AW329" s="3"/>
      <c r="AX329" s="3"/>
      <c r="AY329" s="3"/>
      <c r="BA329" s="3"/>
      <c r="BB329" s="3"/>
    </row>
    <row r="330" spans="1:54" x14ac:dyDescent="0.25">
      <c r="B330" s="2"/>
      <c r="C330" s="3"/>
      <c r="E330" s="3"/>
      <c r="F330" s="3"/>
      <c r="G330" s="3"/>
      <c r="I330" s="3"/>
      <c r="J330" s="3"/>
      <c r="K330" s="3"/>
      <c r="M330" s="3"/>
      <c r="N330" s="3"/>
      <c r="O330" s="3"/>
      <c r="Q330" s="3"/>
      <c r="R330" s="3"/>
      <c r="S330" s="3"/>
      <c r="U330" s="3"/>
      <c r="V330" s="3"/>
      <c r="W330" s="3"/>
      <c r="Y330" s="3"/>
      <c r="Z330" s="3"/>
      <c r="AA330" s="3"/>
      <c r="AC330" s="3"/>
      <c r="AD330" s="3"/>
      <c r="AE330" s="3"/>
      <c r="AG330" s="3"/>
      <c r="AH330" s="3"/>
      <c r="AI330" s="3"/>
      <c r="AK330" s="3"/>
      <c r="AL330" s="3"/>
      <c r="AM330" s="3"/>
      <c r="AO330" s="3"/>
      <c r="AP330" s="3"/>
      <c r="AQ330" s="3"/>
      <c r="AS330" s="3"/>
      <c r="AT330" s="3"/>
      <c r="AU330" s="3"/>
      <c r="AW330" s="3"/>
      <c r="AX330" s="3"/>
      <c r="AY330" s="3"/>
      <c r="BA330" s="3"/>
      <c r="BB330" s="3"/>
    </row>
    <row r="331" spans="1:54" x14ac:dyDescent="0.25">
      <c r="A331" t="s">
        <v>0</v>
      </c>
      <c r="B331" t="s">
        <v>69</v>
      </c>
      <c r="C331" s="3"/>
      <c r="E331" s="3"/>
      <c r="F331" s="3"/>
      <c r="G331" s="3" t="s">
        <v>28</v>
      </c>
      <c r="I331" s="3"/>
      <c r="J331" s="3"/>
      <c r="K331" s="3"/>
      <c r="M331" s="3"/>
      <c r="N331" s="3"/>
      <c r="O331" s="3"/>
      <c r="Q331" s="3"/>
      <c r="R331" s="3"/>
      <c r="S331" s="3"/>
      <c r="U331" s="3"/>
      <c r="V331" s="3"/>
      <c r="W331" s="3"/>
      <c r="Y331" s="3"/>
      <c r="Z331" s="3"/>
      <c r="AA331" s="3"/>
      <c r="AC331" s="3"/>
      <c r="AD331" s="3"/>
      <c r="AE331" s="3"/>
      <c r="AG331" s="3"/>
      <c r="AH331" s="3"/>
      <c r="AI331" s="3"/>
      <c r="AK331" s="3"/>
      <c r="AL331" s="3"/>
      <c r="AM331" s="3"/>
      <c r="AO331" s="3"/>
      <c r="AP331" s="3"/>
      <c r="AQ331" s="3"/>
      <c r="AS331" s="3"/>
      <c r="AT331" s="3"/>
      <c r="AU331" s="3"/>
      <c r="AW331" s="3"/>
      <c r="AX331" s="3"/>
      <c r="AY331" s="3"/>
      <c r="BA331" s="3"/>
      <c r="BB331" s="3"/>
    </row>
    <row r="332" spans="1:54" x14ac:dyDescent="0.25">
      <c r="B332" s="22"/>
      <c r="C332" s="3"/>
      <c r="E332" s="3"/>
      <c r="F332" s="3"/>
      <c r="G332" s="3"/>
      <c r="I332" s="3"/>
      <c r="J332" s="3"/>
      <c r="K332" s="3" t="s">
        <v>72</v>
      </c>
      <c r="M332" s="3"/>
      <c r="N332" s="3"/>
      <c r="O332" s="3"/>
      <c r="Q332" s="3"/>
      <c r="R332" s="3"/>
      <c r="S332" s="3"/>
      <c r="U332" s="3"/>
      <c r="V332" s="3"/>
      <c r="W332" s="3"/>
      <c r="Y332" s="3"/>
      <c r="Z332" s="3"/>
      <c r="AA332" s="3"/>
      <c r="AC332" s="3"/>
      <c r="AD332" s="3"/>
      <c r="AE332" s="3"/>
      <c r="AG332" s="3"/>
      <c r="AH332" s="3"/>
      <c r="AI332" s="3"/>
      <c r="AK332" s="3"/>
      <c r="AL332" s="3"/>
      <c r="AM332" s="3"/>
      <c r="AO332" s="3"/>
      <c r="AP332" s="3"/>
      <c r="AQ332" s="3"/>
      <c r="AS332" s="3"/>
      <c r="AT332" s="3"/>
      <c r="AU332" s="3"/>
      <c r="AW332" s="3"/>
      <c r="AX332" s="3"/>
      <c r="AY332" s="3"/>
      <c r="BA332" s="3"/>
      <c r="BB332" s="3"/>
    </row>
    <row r="333" spans="1:54" x14ac:dyDescent="0.25">
      <c r="B333" s="22"/>
      <c r="C333" s="3" t="s">
        <v>2</v>
      </c>
      <c r="E333" s="3"/>
      <c r="F333" s="3"/>
      <c r="G333" s="3" t="s">
        <v>3</v>
      </c>
      <c r="I333" s="3"/>
      <c r="J333" s="3"/>
      <c r="K333" s="3" t="s">
        <v>58</v>
      </c>
      <c r="M333" s="3"/>
      <c r="N333" s="3"/>
      <c r="O333" s="3" t="s">
        <v>59</v>
      </c>
      <c r="Q333" s="3"/>
      <c r="R333" s="3"/>
      <c r="S333" s="3" t="s">
        <v>60</v>
      </c>
      <c r="U333" s="3"/>
      <c r="V333" s="3"/>
      <c r="W333" s="3" t="s">
        <v>68</v>
      </c>
      <c r="Y333" s="3"/>
      <c r="Z333" s="3"/>
      <c r="AA333" s="3" t="s">
        <v>61</v>
      </c>
      <c r="AC333" s="3"/>
      <c r="AD333" s="3"/>
      <c r="AE333" s="3" t="s">
        <v>62</v>
      </c>
      <c r="AG333" s="3"/>
      <c r="AH333" s="3"/>
      <c r="AI333" s="3" t="s">
        <v>63</v>
      </c>
      <c r="AK333" s="3"/>
      <c r="AL333" s="3"/>
      <c r="AM333" s="3" t="s">
        <v>64</v>
      </c>
      <c r="AO333" s="3"/>
      <c r="AP333" s="3"/>
      <c r="AQ333" s="3" t="s">
        <v>65</v>
      </c>
      <c r="AS333" s="3"/>
      <c r="AT333" s="3"/>
      <c r="AU333" s="3" t="s">
        <v>66</v>
      </c>
      <c r="AW333" s="3"/>
      <c r="AX333" s="3"/>
      <c r="AY333" s="3" t="s">
        <v>67</v>
      </c>
      <c r="BA333" s="3"/>
      <c r="BB333" s="3"/>
    </row>
    <row r="334" spans="1:54" x14ac:dyDescent="0.25">
      <c r="A334" s="2" t="s">
        <v>4</v>
      </c>
      <c r="B334" s="22" t="s">
        <v>5</v>
      </c>
      <c r="C334" s="21" t="s">
        <v>6</v>
      </c>
      <c r="D334" s="22" t="s">
        <v>7</v>
      </c>
      <c r="E334" s="21" t="s">
        <v>8</v>
      </c>
      <c r="F334" s="21" t="s">
        <v>9</v>
      </c>
      <c r="G334" s="21" t="s">
        <v>6</v>
      </c>
      <c r="H334" s="22" t="s">
        <v>7</v>
      </c>
      <c r="I334" s="21" t="s">
        <v>8</v>
      </c>
      <c r="J334" s="21" t="s">
        <v>9</v>
      </c>
      <c r="K334" s="21" t="s">
        <v>6</v>
      </c>
      <c r="L334" s="22" t="s">
        <v>7</v>
      </c>
      <c r="M334" s="21" t="s">
        <v>8</v>
      </c>
      <c r="N334" s="21" t="s">
        <v>9</v>
      </c>
      <c r="O334" s="21" t="s">
        <v>6</v>
      </c>
      <c r="P334" s="22" t="s">
        <v>7</v>
      </c>
      <c r="Q334" s="21" t="s">
        <v>8</v>
      </c>
      <c r="R334" s="21" t="s">
        <v>9</v>
      </c>
      <c r="S334" s="21" t="s">
        <v>6</v>
      </c>
      <c r="T334" s="22" t="s">
        <v>7</v>
      </c>
      <c r="U334" s="21" t="s">
        <v>8</v>
      </c>
      <c r="V334" s="21" t="s">
        <v>9</v>
      </c>
      <c r="W334" s="21" t="s">
        <v>6</v>
      </c>
      <c r="X334" s="22" t="s">
        <v>7</v>
      </c>
      <c r="Y334" s="21" t="s">
        <v>8</v>
      </c>
      <c r="Z334" s="21" t="s">
        <v>9</v>
      </c>
      <c r="AA334" s="21" t="s">
        <v>6</v>
      </c>
      <c r="AB334" s="22" t="s">
        <v>7</v>
      </c>
      <c r="AC334" s="21" t="s">
        <v>8</v>
      </c>
      <c r="AD334" s="21" t="s">
        <v>9</v>
      </c>
      <c r="AE334" s="21" t="s">
        <v>6</v>
      </c>
      <c r="AF334" s="22" t="s">
        <v>7</v>
      </c>
      <c r="AG334" s="21" t="s">
        <v>8</v>
      </c>
      <c r="AH334" s="21" t="s">
        <v>9</v>
      </c>
      <c r="AI334" s="21" t="s">
        <v>6</v>
      </c>
      <c r="AJ334" s="22" t="s">
        <v>7</v>
      </c>
      <c r="AK334" s="21" t="s">
        <v>8</v>
      </c>
      <c r="AL334" s="21" t="s">
        <v>9</v>
      </c>
      <c r="AM334" s="21" t="s">
        <v>6</v>
      </c>
      <c r="AN334" s="22" t="s">
        <v>7</v>
      </c>
      <c r="AO334" s="21" t="s">
        <v>8</v>
      </c>
      <c r="AP334" s="21" t="s">
        <v>9</v>
      </c>
      <c r="AQ334" s="21" t="s">
        <v>6</v>
      </c>
      <c r="AR334" s="22" t="s">
        <v>7</v>
      </c>
      <c r="AS334" s="21" t="s">
        <v>8</v>
      </c>
      <c r="AT334" s="21" t="s">
        <v>9</v>
      </c>
      <c r="AU334" s="21" t="s">
        <v>6</v>
      </c>
      <c r="AV334" s="22" t="s">
        <v>7</v>
      </c>
      <c r="AW334" s="21" t="s">
        <v>8</v>
      </c>
      <c r="AX334" s="21" t="s">
        <v>9</v>
      </c>
      <c r="AY334" s="21" t="s">
        <v>6</v>
      </c>
      <c r="AZ334" s="22" t="s">
        <v>7</v>
      </c>
      <c r="BA334" s="21" t="s">
        <v>8</v>
      </c>
      <c r="BB334" s="21" t="s">
        <v>9</v>
      </c>
    </row>
    <row r="335" spans="1:54" x14ac:dyDescent="0.25">
      <c r="A335" t="s">
        <v>10</v>
      </c>
      <c r="B335" s="22" t="s">
        <v>11</v>
      </c>
      <c r="C335" s="3">
        <v>-0.45689838565555801</v>
      </c>
      <c r="D335" t="s">
        <v>12</v>
      </c>
      <c r="E335" s="3">
        <v>3.697790308834009E-3</v>
      </c>
      <c r="F335" s="3">
        <v>0</v>
      </c>
      <c r="G335" s="3">
        <v>0.60649148763655802</v>
      </c>
      <c r="H335" t="s">
        <v>12</v>
      </c>
      <c r="I335" s="3">
        <v>2.0646687496642365E-3</v>
      </c>
      <c r="J335" s="3">
        <v>0</v>
      </c>
      <c r="K335" s="3">
        <v>2.1152302587769099E-2</v>
      </c>
      <c r="L335" t="s">
        <v>12</v>
      </c>
      <c r="M335" s="3">
        <v>3.9335622206758741E-3</v>
      </c>
      <c r="N335" s="3">
        <v>7.5572882618502035E-8</v>
      </c>
      <c r="O335" s="3">
        <v>-3.5391111438409902E-2</v>
      </c>
      <c r="P335" t="s">
        <v>14</v>
      </c>
      <c r="Q335" s="3">
        <v>3.0693687024825639E-2</v>
      </c>
      <c r="R335" s="3">
        <v>0.24889313036391858</v>
      </c>
      <c r="S335" s="3">
        <v>-2.8764074280341199E-2</v>
      </c>
      <c r="T335" t="s">
        <v>14</v>
      </c>
      <c r="U335" s="3">
        <v>3.2232705848326305E-2</v>
      </c>
      <c r="V335" s="3">
        <v>0.37218509437551806</v>
      </c>
      <c r="W335" s="3">
        <v>-4.7414971731120102E-2</v>
      </c>
      <c r="X335" t="s">
        <v>12</v>
      </c>
      <c r="Y335" s="3">
        <v>5.8056831161994709E-3</v>
      </c>
      <c r="Z335" s="3">
        <v>2.2204460492503131E-16</v>
      </c>
      <c r="AA335" s="3">
        <v>8.2777810327362394E-2</v>
      </c>
      <c r="AB335" t="s">
        <v>12</v>
      </c>
      <c r="AC335" s="3">
        <v>5.3938380388970286E-3</v>
      </c>
      <c r="AD335" s="3">
        <v>0</v>
      </c>
      <c r="AE335" s="3">
        <v>-4.5354330578972597E-2</v>
      </c>
      <c r="AF335" t="s">
        <v>12</v>
      </c>
      <c r="AG335" s="3">
        <v>3.8028123607947691E-3</v>
      </c>
      <c r="AH335" s="3">
        <v>0</v>
      </c>
      <c r="AI335" s="3">
        <v>-1.4166376805983901E-2</v>
      </c>
      <c r="AJ335" t="s">
        <v>14</v>
      </c>
      <c r="AK335" s="3">
        <v>1.7307609678439782E-2</v>
      </c>
      <c r="AL335" s="3">
        <v>0.41306850080672053</v>
      </c>
      <c r="AM335" s="3">
        <v>-4.9536765174842904E-3</v>
      </c>
      <c r="AN335" t="s">
        <v>14</v>
      </c>
      <c r="AO335" s="3">
        <v>1.6902428055198107E-2</v>
      </c>
      <c r="AP335" s="3">
        <v>0.76946494217771866</v>
      </c>
      <c r="AQ335" s="3">
        <v>7.4189656314815403E-2</v>
      </c>
      <c r="AR335" t="s">
        <v>12</v>
      </c>
      <c r="AS335" s="3">
        <v>3.8890015774526664E-3</v>
      </c>
      <c r="AT335" s="3">
        <v>0</v>
      </c>
      <c r="AU335" s="3">
        <v>-4.9285471988084098E-2</v>
      </c>
      <c r="AV335" t="s">
        <v>12</v>
      </c>
      <c r="AW335" s="3">
        <v>6.4655703496546459E-3</v>
      </c>
      <c r="AX335" s="3">
        <v>2.4868995751603507E-14</v>
      </c>
      <c r="AY335" s="3">
        <v>2.0423012582222101E-2</v>
      </c>
      <c r="AZ335" t="s">
        <v>12</v>
      </c>
      <c r="BA335" s="3">
        <v>4.2264573781904975E-3</v>
      </c>
      <c r="BB335" s="3">
        <v>1.350445009595802E-6</v>
      </c>
    </row>
    <row r="336" spans="1:54" x14ac:dyDescent="0.25">
      <c r="A336" t="s">
        <v>47</v>
      </c>
      <c r="B336" s="22" t="s">
        <v>11</v>
      </c>
      <c r="C336" s="3">
        <v>-0.543714632639827</v>
      </c>
      <c r="D336" t="s">
        <v>12</v>
      </c>
      <c r="E336" s="3">
        <v>3.3121510771086968E-3</v>
      </c>
      <c r="F336" s="3">
        <v>0</v>
      </c>
      <c r="G336" s="3">
        <v>0.24960743503243699</v>
      </c>
      <c r="H336" t="s">
        <v>12</v>
      </c>
      <c r="I336" s="3">
        <v>1.4537194682472667E-3</v>
      </c>
      <c r="J336" s="3">
        <v>0</v>
      </c>
      <c r="K336" s="3">
        <v>-0.100559710880656</v>
      </c>
      <c r="L336" t="s">
        <v>12</v>
      </c>
      <c r="M336" s="3">
        <v>2.9107151608538601E-3</v>
      </c>
      <c r="N336" s="3">
        <v>0</v>
      </c>
      <c r="O336" s="3">
        <v>-4.3066435858291903E-2</v>
      </c>
      <c r="P336" t="s">
        <v>42</v>
      </c>
      <c r="Q336" s="3">
        <v>2.5198987653776164E-2</v>
      </c>
      <c r="R336" s="3">
        <v>8.7440908955409125E-2</v>
      </c>
      <c r="S336" s="3">
        <v>8.3934698944768904E-2</v>
      </c>
      <c r="T336" t="s">
        <v>12</v>
      </c>
      <c r="U336" s="3">
        <v>2.7586063615687082E-2</v>
      </c>
      <c r="V336" s="3">
        <v>2.3450596952516722E-3</v>
      </c>
      <c r="W336" s="3">
        <v>-2.23118710565295E-2</v>
      </c>
      <c r="X336" t="s">
        <v>12</v>
      </c>
      <c r="Y336" s="3">
        <v>5.3716646764650124E-3</v>
      </c>
      <c r="Z336" s="3">
        <v>3.2725188021665019E-5</v>
      </c>
      <c r="AA336" s="3">
        <v>1.25209945299428E-2</v>
      </c>
      <c r="AB336" t="s">
        <v>12</v>
      </c>
      <c r="AC336" s="3">
        <v>4.7595612010621763E-3</v>
      </c>
      <c r="AD336" s="3">
        <v>8.520832735388284E-3</v>
      </c>
      <c r="AE336" s="3">
        <v>8.3040363681705698E-2</v>
      </c>
      <c r="AF336" t="s">
        <v>12</v>
      </c>
      <c r="AG336" s="3">
        <v>3.9528287098524635E-3</v>
      </c>
      <c r="AH336" s="3">
        <v>0</v>
      </c>
      <c r="AI336" s="3">
        <v>-0.14146194832467399</v>
      </c>
      <c r="AJ336" t="s">
        <v>12</v>
      </c>
      <c r="AK336" s="3">
        <v>1.2306147512407533E-2</v>
      </c>
      <c r="AL336" s="3">
        <v>0</v>
      </c>
      <c r="AM336" s="3">
        <v>2.9387537901764099E-2</v>
      </c>
      <c r="AN336" t="s">
        <v>13</v>
      </c>
      <c r="AO336" s="3">
        <v>1.1934008859795064E-2</v>
      </c>
      <c r="AP336" s="3">
        <v>1.3797084832179785E-2</v>
      </c>
      <c r="AQ336" s="3">
        <v>6.2052028254274798E-2</v>
      </c>
      <c r="AR336" t="s">
        <v>12</v>
      </c>
      <c r="AS336" s="3">
        <v>2.9564680741264774E-3</v>
      </c>
      <c r="AT336" s="3">
        <v>0</v>
      </c>
      <c r="AU336" s="3">
        <v>-4.4964210586025302E-2</v>
      </c>
      <c r="AV336" t="s">
        <v>12</v>
      </c>
      <c r="AW336" s="3">
        <v>5.2811231412271909E-3</v>
      </c>
      <c r="AX336" s="3">
        <v>0</v>
      </c>
      <c r="AY336" s="3">
        <v>-4.9729736000859802E-2</v>
      </c>
      <c r="AZ336" t="s">
        <v>12</v>
      </c>
      <c r="BA336" s="3">
        <v>3.760332739257459E-3</v>
      </c>
      <c r="BB336" s="3">
        <v>0</v>
      </c>
    </row>
    <row r="337" spans="1:54" x14ac:dyDescent="0.25">
      <c r="A337" t="s">
        <v>54</v>
      </c>
      <c r="B337" s="22" t="s">
        <v>11</v>
      </c>
      <c r="C337" s="3">
        <v>-0.15147299651639101</v>
      </c>
      <c r="D337" t="s">
        <v>12</v>
      </c>
      <c r="E337" s="3">
        <v>4.2013300152971729E-3</v>
      </c>
      <c r="F337" s="3">
        <v>0</v>
      </c>
      <c r="G337" s="3">
        <v>0.51521428551470105</v>
      </c>
      <c r="H337" t="s">
        <v>12</v>
      </c>
      <c r="I337" s="3">
        <v>3.3688936043494186E-3</v>
      </c>
      <c r="J337" s="3">
        <v>0</v>
      </c>
      <c r="K337" s="3">
        <v>5.21266853515421E-2</v>
      </c>
      <c r="L337" t="s">
        <v>12</v>
      </c>
      <c r="M337" s="3">
        <v>4.1663536418867575E-3</v>
      </c>
      <c r="N337" s="3">
        <v>0</v>
      </c>
      <c r="O337" s="3">
        <v>-0.35328069542856499</v>
      </c>
      <c r="P337" t="s">
        <v>12</v>
      </c>
      <c r="Q337" s="3">
        <v>3.6644958086297606E-2</v>
      </c>
      <c r="R337" s="3">
        <v>0</v>
      </c>
      <c r="S337" s="3">
        <v>0.32575094852049902</v>
      </c>
      <c r="T337" t="s">
        <v>12</v>
      </c>
      <c r="U337" s="3">
        <v>4.0838719053848137E-2</v>
      </c>
      <c r="V337" s="3">
        <v>1.5543122344752192E-15</v>
      </c>
      <c r="W337" s="3">
        <v>-1.2983412553897899E-2</v>
      </c>
      <c r="X337" t="s">
        <v>42</v>
      </c>
      <c r="Y337" s="3">
        <v>7.692340433031665E-3</v>
      </c>
      <c r="Z337" s="3">
        <v>9.1442628856168717E-2</v>
      </c>
      <c r="AA337" s="3">
        <v>-0.10443731410679</v>
      </c>
      <c r="AB337" t="s">
        <v>12</v>
      </c>
      <c r="AC337" s="3">
        <v>7.2540981860682013E-3</v>
      </c>
      <c r="AD337" s="3">
        <v>0</v>
      </c>
      <c r="AE337" s="3">
        <v>7.9914250641929599E-2</v>
      </c>
      <c r="AF337" t="s">
        <v>12</v>
      </c>
      <c r="AG337" s="3">
        <v>4.9966382295001423E-3</v>
      </c>
      <c r="AH337" s="3">
        <v>0</v>
      </c>
      <c r="AI337" s="3">
        <v>0.13699431264946299</v>
      </c>
      <c r="AJ337" t="s">
        <v>12</v>
      </c>
      <c r="AK337" s="3">
        <v>1.5974793234654915E-2</v>
      </c>
      <c r="AL337" s="3">
        <v>0</v>
      </c>
      <c r="AM337" s="3">
        <v>-0.22082960893228201</v>
      </c>
      <c r="AN337" t="s">
        <v>12</v>
      </c>
      <c r="AO337" s="3">
        <v>1.5998414514485925E-2</v>
      </c>
      <c r="AP337" s="3">
        <v>0</v>
      </c>
      <c r="AQ337" s="3">
        <v>-0.199799372625758</v>
      </c>
      <c r="AR337" t="s">
        <v>12</v>
      </c>
      <c r="AS337" s="3">
        <v>4.5063349644947018E-3</v>
      </c>
      <c r="AT337" s="3">
        <v>0</v>
      </c>
      <c r="AU337" s="3">
        <v>4.42783500217468E-2</v>
      </c>
      <c r="AV337" t="s">
        <v>12</v>
      </c>
      <c r="AW337" s="3">
        <v>7.2903103030118451E-3</v>
      </c>
      <c r="AX337" s="3">
        <v>1.2508245550435504E-9</v>
      </c>
      <c r="AY337" s="3">
        <v>3.1251227390785202E-2</v>
      </c>
      <c r="AZ337" t="s">
        <v>12</v>
      </c>
      <c r="BA337" s="3">
        <v>5.0963174483096276E-3</v>
      </c>
      <c r="BB337" s="3">
        <v>8.6715945535331684E-10</v>
      </c>
    </row>
    <row r="338" spans="1:54" x14ac:dyDescent="0.25">
      <c r="A338" t="s">
        <v>48</v>
      </c>
      <c r="B338" s="22" t="s">
        <v>11</v>
      </c>
      <c r="C338" s="3">
        <v>4.5609135491431897E-2</v>
      </c>
      <c r="D338" t="s">
        <v>12</v>
      </c>
      <c r="E338" s="3">
        <v>3.741741346066624E-3</v>
      </c>
      <c r="F338" s="3">
        <v>0</v>
      </c>
      <c r="G338" s="3">
        <v>0.152049051758986</v>
      </c>
      <c r="H338" t="s">
        <v>12</v>
      </c>
      <c r="I338" s="3">
        <v>2.2093358675498282E-3</v>
      </c>
      <c r="J338" s="3">
        <v>0</v>
      </c>
      <c r="K338" s="3">
        <v>-5.5893690670185403E-2</v>
      </c>
      <c r="L338" t="s">
        <v>12</v>
      </c>
      <c r="M338" s="3">
        <v>3.4047484797434776E-3</v>
      </c>
      <c r="N338" s="3">
        <v>0</v>
      </c>
      <c r="O338" s="3">
        <v>-6.2147038609643497E-2</v>
      </c>
      <c r="P338" t="s">
        <v>12</v>
      </c>
      <c r="Q338" s="3">
        <v>2.0668688922230401E-2</v>
      </c>
      <c r="R338" s="3">
        <v>2.6399555408487263E-3</v>
      </c>
      <c r="S338" s="3">
        <v>4.5502041826420203E-2</v>
      </c>
      <c r="T338" t="s">
        <v>13</v>
      </c>
      <c r="U338" s="3">
        <v>2.2198157905950939E-2</v>
      </c>
      <c r="V338" s="3">
        <v>4.0382818085673566E-2</v>
      </c>
      <c r="W338" s="3">
        <v>-0.11746523196779</v>
      </c>
      <c r="X338" t="s">
        <v>12</v>
      </c>
      <c r="Y338" s="3">
        <v>5.3643597077529118E-3</v>
      </c>
      <c r="Z338" s="3">
        <v>0</v>
      </c>
      <c r="AA338" s="3">
        <v>7.6941678906231506E-2</v>
      </c>
      <c r="AB338" t="s">
        <v>12</v>
      </c>
      <c r="AC338" s="3">
        <v>4.3989858965744156E-3</v>
      </c>
      <c r="AD338" s="3">
        <v>0</v>
      </c>
      <c r="AE338" s="3">
        <v>-1.3395533235901501E-2</v>
      </c>
      <c r="AF338" t="s">
        <v>12</v>
      </c>
      <c r="AG338" s="3">
        <v>4.1685517385016942E-3</v>
      </c>
      <c r="AH338" s="3">
        <v>1.3113960408397407E-3</v>
      </c>
      <c r="AI338" s="3">
        <v>2.0472783771895799E-2</v>
      </c>
      <c r="AJ338" t="s">
        <v>42</v>
      </c>
      <c r="AK338" s="3">
        <v>1.0860774892797112E-2</v>
      </c>
      <c r="AL338" s="3">
        <v>5.9427064525844564E-2</v>
      </c>
      <c r="AM338" s="3">
        <v>-4.3088286081314098E-2</v>
      </c>
      <c r="AN338" t="s">
        <v>12</v>
      </c>
      <c r="AO338" s="3">
        <v>1.007749980014361E-2</v>
      </c>
      <c r="AP338" s="3">
        <v>1.9054443432864332E-5</v>
      </c>
      <c r="AQ338" s="3">
        <v>6.1657668250264898E-2</v>
      </c>
      <c r="AR338" t="s">
        <v>12</v>
      </c>
      <c r="AS338" s="3">
        <v>3.9347941528565444E-3</v>
      </c>
      <c r="AT338" s="3">
        <v>0</v>
      </c>
      <c r="AU338" s="3">
        <v>2.36203134371058E-2</v>
      </c>
      <c r="AV338" t="s">
        <v>12</v>
      </c>
      <c r="AW338" s="3">
        <v>4.7160782252280431E-3</v>
      </c>
      <c r="AX338" s="3">
        <v>5.4865807253001719E-7</v>
      </c>
      <c r="AY338" s="3">
        <v>-4.6212319028320001E-2</v>
      </c>
      <c r="AZ338" t="s">
        <v>12</v>
      </c>
      <c r="BA338" s="3">
        <v>3.6346920492235225E-3</v>
      </c>
      <c r="BB338" s="3">
        <v>0</v>
      </c>
    </row>
    <row r="339" spans="1:54" x14ac:dyDescent="0.25">
      <c r="A339" t="s">
        <v>56</v>
      </c>
      <c r="B339" s="22" t="s">
        <v>11</v>
      </c>
      <c r="C339" s="3">
        <v>0.29329050049548899</v>
      </c>
      <c r="D339" t="s">
        <v>12</v>
      </c>
      <c r="E339" s="3">
        <v>6.012091361276636E-3</v>
      </c>
      <c r="F339" s="3">
        <v>0</v>
      </c>
      <c r="G339" s="3">
        <v>0.45433639050635799</v>
      </c>
      <c r="H339" t="s">
        <v>12</v>
      </c>
      <c r="I339" s="3">
        <v>3.9625628921058365E-3</v>
      </c>
      <c r="J339" s="3">
        <v>0</v>
      </c>
      <c r="K339" s="3">
        <v>7.9549597418803603E-2</v>
      </c>
      <c r="L339" t="s">
        <v>12</v>
      </c>
      <c r="M339" s="3">
        <v>6.2603690711236304E-3</v>
      </c>
      <c r="N339" s="3">
        <v>0</v>
      </c>
      <c r="O339" s="3">
        <v>0.18603148425232099</v>
      </c>
      <c r="P339" t="s">
        <v>12</v>
      </c>
      <c r="Q339" s="3">
        <v>3.6600217750201211E-2</v>
      </c>
      <c r="R339" s="3">
        <v>3.7191673363246025E-7</v>
      </c>
      <c r="S339" s="3">
        <v>-0.33341919333639503</v>
      </c>
      <c r="T339" t="s">
        <v>12</v>
      </c>
      <c r="U339" s="3">
        <v>4.1781735048463671E-2</v>
      </c>
      <c r="V339" s="3">
        <v>1.5543122344752192E-15</v>
      </c>
      <c r="W339" s="3">
        <v>-1.8462923787076702E-2</v>
      </c>
      <c r="X339" t="s">
        <v>14</v>
      </c>
      <c r="Y339" s="3">
        <v>1.3313278987004266E-2</v>
      </c>
      <c r="Z339" s="3">
        <v>0.16550118803512603</v>
      </c>
      <c r="AA339" s="3">
        <v>4.7195511869062901E-2</v>
      </c>
      <c r="AB339" t="s">
        <v>12</v>
      </c>
      <c r="AC339" s="3">
        <v>1.3930970002629495E-2</v>
      </c>
      <c r="AD339" s="3">
        <v>7.0452453695679651E-4</v>
      </c>
      <c r="AE339" s="3">
        <v>-4.3006332708118898E-2</v>
      </c>
      <c r="AF339" t="s">
        <v>12</v>
      </c>
      <c r="AG339" s="3">
        <v>1.0982815450375374E-2</v>
      </c>
      <c r="AH339" s="3">
        <v>9.0110909497287395E-5</v>
      </c>
      <c r="AI339" s="3">
        <v>-3.84199937530188E-2</v>
      </c>
      <c r="AJ339" t="s">
        <v>13</v>
      </c>
      <c r="AK339" s="3">
        <v>1.9589017581506427E-2</v>
      </c>
      <c r="AL339" s="3">
        <v>4.9843718475059529E-2</v>
      </c>
      <c r="AM339" s="3">
        <v>4.1578857296673599E-2</v>
      </c>
      <c r="AN339" t="s">
        <v>13</v>
      </c>
      <c r="AO339" s="3">
        <v>1.9555745248799172E-2</v>
      </c>
      <c r="AP339" s="3">
        <v>3.3489028670820264E-2</v>
      </c>
      <c r="AQ339" s="3">
        <v>-0.11805509605000999</v>
      </c>
      <c r="AR339" t="s">
        <v>12</v>
      </c>
      <c r="AS339" s="3">
        <v>6.2294187159256222E-3</v>
      </c>
      <c r="AT339" s="3">
        <v>0</v>
      </c>
      <c r="AU339" s="3">
        <v>-3.05708284508736E-2</v>
      </c>
      <c r="AV339" t="s">
        <v>12</v>
      </c>
      <c r="AW339" s="3">
        <v>1.0825944127102019E-2</v>
      </c>
      <c r="AX339" s="3">
        <v>4.7450775922148747E-3</v>
      </c>
      <c r="AY339" s="3">
        <v>2.0415067598697299E-2</v>
      </c>
      <c r="AZ339" t="s">
        <v>12</v>
      </c>
      <c r="BA339" s="3">
        <v>7.2605146291049531E-3</v>
      </c>
      <c r="BB339" s="3">
        <v>4.9266125982447839E-3</v>
      </c>
    </row>
    <row r="340" spans="1:54" x14ac:dyDescent="0.25">
      <c r="A340" t="s">
        <v>57</v>
      </c>
      <c r="B340" s="22" t="s">
        <v>11</v>
      </c>
      <c r="C340" s="3">
        <v>-0.40361912640752301</v>
      </c>
      <c r="D340" t="s">
        <v>12</v>
      </c>
      <c r="E340" s="3">
        <v>3.1024041102936011E-3</v>
      </c>
      <c r="F340" s="3">
        <v>0</v>
      </c>
      <c r="G340" s="3">
        <v>0.35905340216814002</v>
      </c>
      <c r="H340" t="s">
        <v>12</v>
      </c>
      <c r="I340" s="3">
        <v>1.6505821387425459E-3</v>
      </c>
      <c r="J340" s="3">
        <v>0</v>
      </c>
      <c r="K340" s="3">
        <v>8.9788693090619903E-2</v>
      </c>
      <c r="L340" t="s">
        <v>12</v>
      </c>
      <c r="M340" s="3">
        <v>2.67607817484335E-3</v>
      </c>
      <c r="N340" s="3">
        <v>0</v>
      </c>
      <c r="O340" s="3">
        <v>-7.6012809402201204E-2</v>
      </c>
      <c r="P340" t="s">
        <v>12</v>
      </c>
      <c r="Q340" s="3">
        <v>1.9344508238227247E-2</v>
      </c>
      <c r="R340" s="3">
        <v>8.5148952214453288E-5</v>
      </c>
      <c r="S340" s="3">
        <v>0.16153490609358201</v>
      </c>
      <c r="T340" t="s">
        <v>12</v>
      </c>
      <c r="U340" s="3">
        <v>2.0589594743191237E-2</v>
      </c>
      <c r="V340" s="3">
        <v>4.2188474935755949E-15</v>
      </c>
      <c r="W340" s="3">
        <v>6.4185276437085395E-2</v>
      </c>
      <c r="X340" t="s">
        <v>12</v>
      </c>
      <c r="Y340" s="3">
        <v>5.0939600640202733E-3</v>
      </c>
      <c r="Z340" s="3">
        <v>0</v>
      </c>
      <c r="AA340" s="3">
        <v>-6.2343384081673801E-2</v>
      </c>
      <c r="AB340" t="s">
        <v>12</v>
      </c>
      <c r="AC340" s="3">
        <v>4.6205588499445517E-3</v>
      </c>
      <c r="AD340" s="3">
        <v>0</v>
      </c>
      <c r="AE340" s="3">
        <v>0.108358036954649</v>
      </c>
      <c r="AF340" t="s">
        <v>12</v>
      </c>
      <c r="AG340" s="3">
        <v>3.1734339179352155E-3</v>
      </c>
      <c r="AH340" s="3">
        <v>0</v>
      </c>
      <c r="AI340" s="3">
        <v>-0.18990871899501799</v>
      </c>
      <c r="AJ340" t="s">
        <v>12</v>
      </c>
      <c r="AK340" s="3">
        <v>9.3286711918714564E-3</v>
      </c>
      <c r="AL340" s="3">
        <v>0</v>
      </c>
      <c r="AM340" s="3">
        <v>7.4361817223064897E-2</v>
      </c>
      <c r="AN340" t="s">
        <v>12</v>
      </c>
      <c r="AO340" s="3">
        <v>9.7081903720224443E-3</v>
      </c>
      <c r="AP340" s="3">
        <v>1.865174681370263E-14</v>
      </c>
      <c r="AQ340" s="3">
        <v>-1.53901178093031E-2</v>
      </c>
      <c r="AR340" t="s">
        <v>12</v>
      </c>
      <c r="AS340" s="3">
        <v>2.8644990171853269E-3</v>
      </c>
      <c r="AT340" s="3">
        <v>7.7562723799218247E-8</v>
      </c>
      <c r="AU340" s="3">
        <v>5.07314187366745E-2</v>
      </c>
      <c r="AV340" t="s">
        <v>12</v>
      </c>
      <c r="AW340" s="3">
        <v>4.1427913143415353E-3</v>
      </c>
      <c r="AX340" s="3">
        <v>0</v>
      </c>
      <c r="AY340" s="3">
        <v>-4.3537226391220799E-3</v>
      </c>
      <c r="AZ340" t="s">
        <v>14</v>
      </c>
      <c r="BA340" s="3">
        <v>3.048592234625266E-3</v>
      </c>
      <c r="BB340" s="3">
        <v>0.15326042781778382</v>
      </c>
    </row>
    <row r="341" spans="1:54" x14ac:dyDescent="0.25">
      <c r="A341" t="s">
        <v>50</v>
      </c>
      <c r="B341" s="22" t="s">
        <v>11</v>
      </c>
      <c r="C341" s="3">
        <v>3.1731405930783697E-2</v>
      </c>
      <c r="D341" t="s">
        <v>12</v>
      </c>
      <c r="E341" s="3">
        <v>2.7725320631187675E-3</v>
      </c>
      <c r="F341" s="3">
        <v>0</v>
      </c>
      <c r="G341" s="3">
        <v>4.4776879724783399E-2</v>
      </c>
      <c r="H341" t="s">
        <v>12</v>
      </c>
      <c r="I341" s="3">
        <v>1.2601869866489745E-3</v>
      </c>
      <c r="J341" s="3">
        <v>0</v>
      </c>
      <c r="K341" s="3">
        <v>3.8840687730247597E-2</v>
      </c>
      <c r="L341" t="s">
        <v>12</v>
      </c>
      <c r="M341" s="3">
        <v>2.3406151562982364E-3</v>
      </c>
      <c r="N341" s="3">
        <v>0</v>
      </c>
      <c r="O341" s="3">
        <v>-0.21515164044614499</v>
      </c>
      <c r="P341" t="s">
        <v>12</v>
      </c>
      <c r="Q341" s="3">
        <v>2.2332173432152266E-2</v>
      </c>
      <c r="R341" s="3">
        <v>0</v>
      </c>
      <c r="S341" s="3">
        <v>0.128425050804718</v>
      </c>
      <c r="T341" t="s">
        <v>12</v>
      </c>
      <c r="U341" s="3">
        <v>2.3694219058014429E-2</v>
      </c>
      <c r="V341" s="3">
        <v>5.9565508525594169E-8</v>
      </c>
      <c r="W341" s="3">
        <v>-3.3046717777893503E-2</v>
      </c>
      <c r="X341" t="s">
        <v>12</v>
      </c>
      <c r="Y341" s="3">
        <v>4.5848473313634917E-3</v>
      </c>
      <c r="Z341" s="3">
        <v>5.6865623321300518E-13</v>
      </c>
      <c r="AA341" s="3">
        <v>2.0417552262362401E-2</v>
      </c>
      <c r="AB341" t="s">
        <v>12</v>
      </c>
      <c r="AC341" s="3">
        <v>4.3192677258686767E-3</v>
      </c>
      <c r="AD341" s="3">
        <v>2.2776422821113584E-6</v>
      </c>
      <c r="AE341" s="3">
        <v>-1.4803466937102E-2</v>
      </c>
      <c r="AF341" t="s">
        <v>12</v>
      </c>
      <c r="AG341" s="3">
        <v>3.4816713795406931E-3</v>
      </c>
      <c r="AH341" s="3">
        <v>2.120329330357329E-5</v>
      </c>
      <c r="AI341" s="3">
        <v>0.12572217743398101</v>
      </c>
      <c r="AJ341" t="s">
        <v>12</v>
      </c>
      <c r="AK341" s="3">
        <v>9.7481442285724754E-3</v>
      </c>
      <c r="AL341" s="3">
        <v>0</v>
      </c>
      <c r="AM341" s="3">
        <v>-0.117103359856723</v>
      </c>
      <c r="AN341" t="s">
        <v>12</v>
      </c>
      <c r="AO341" s="3">
        <v>8.8964989917113702E-3</v>
      </c>
      <c r="AP341" s="3">
        <v>0</v>
      </c>
      <c r="AQ341" s="3">
        <v>4.69232484552181E-2</v>
      </c>
      <c r="AR341" t="s">
        <v>12</v>
      </c>
      <c r="AS341" s="3">
        <v>2.7430448179155804E-3</v>
      </c>
      <c r="AT341" s="3">
        <v>0</v>
      </c>
      <c r="AU341" s="3">
        <v>-5.2148215674510598E-2</v>
      </c>
      <c r="AV341" t="s">
        <v>12</v>
      </c>
      <c r="AW341" s="3">
        <v>4.5737739265948145E-3</v>
      </c>
      <c r="AX341" s="3">
        <v>0</v>
      </c>
      <c r="AY341" s="3">
        <v>-2.0079428838657501E-2</v>
      </c>
      <c r="AZ341" t="s">
        <v>12</v>
      </c>
      <c r="BA341" s="3">
        <v>4.7510774853519741E-3</v>
      </c>
      <c r="BB341" s="3">
        <v>2.3757631686383007E-5</v>
      </c>
    </row>
    <row r="342" spans="1:54" x14ac:dyDescent="0.25">
      <c r="A342" t="s">
        <v>15</v>
      </c>
      <c r="B342" s="22" t="s">
        <v>11</v>
      </c>
      <c r="C342" s="3">
        <v>0.21556890805901999</v>
      </c>
      <c r="D342" t="s">
        <v>12</v>
      </c>
      <c r="E342" s="3">
        <v>2.9118861526622073E-3</v>
      </c>
      <c r="F342" s="3">
        <v>0</v>
      </c>
      <c r="G342" s="3">
        <v>1.0464034123916E-2</v>
      </c>
      <c r="H342" t="s">
        <v>12</v>
      </c>
      <c r="I342" s="3">
        <v>1.5607606283806587E-3</v>
      </c>
      <c r="J342" s="3">
        <v>2.0217383323029026E-11</v>
      </c>
      <c r="K342" s="3">
        <v>1.27304893918226E-2</v>
      </c>
      <c r="L342" t="s">
        <v>12</v>
      </c>
      <c r="M342" s="3">
        <v>2.4033445790984389E-3</v>
      </c>
      <c r="N342" s="3">
        <v>1.1772789343389434E-7</v>
      </c>
      <c r="O342" s="3">
        <v>-0.14143060495764401</v>
      </c>
      <c r="P342" t="s">
        <v>12</v>
      </c>
      <c r="Q342" s="3">
        <v>1.9735299815603423E-2</v>
      </c>
      <c r="R342" s="3">
        <v>7.7005068988000858E-13</v>
      </c>
      <c r="S342" s="3">
        <v>8.1320822157743597E-2</v>
      </c>
      <c r="T342" t="s">
        <v>12</v>
      </c>
      <c r="U342" s="3">
        <v>1.9865616593037969E-2</v>
      </c>
      <c r="V342" s="3">
        <v>4.2482511874331053E-5</v>
      </c>
      <c r="W342" s="3">
        <v>-6.2813890229344499E-2</v>
      </c>
      <c r="X342" t="s">
        <v>12</v>
      </c>
      <c r="Y342" s="3">
        <v>5.285783730106252E-3</v>
      </c>
      <c r="Z342" s="3">
        <v>0</v>
      </c>
      <c r="AA342" s="3">
        <v>-6.3839588150296899E-3</v>
      </c>
      <c r="AB342" t="s">
        <v>14</v>
      </c>
      <c r="AC342" s="3">
        <v>4.8771208803029585E-3</v>
      </c>
      <c r="AD342" s="3">
        <v>0.1905477152796895</v>
      </c>
      <c r="AE342" s="3">
        <v>-8.6148405584971308E-3</v>
      </c>
      <c r="AF342" t="s">
        <v>13</v>
      </c>
      <c r="AG342" s="3">
        <v>3.4818425053600101E-3</v>
      </c>
      <c r="AH342" s="3">
        <v>1.3352785135027023E-2</v>
      </c>
      <c r="AI342" s="3">
        <v>9.6926238038718901E-2</v>
      </c>
      <c r="AJ342" t="s">
        <v>12</v>
      </c>
      <c r="AK342" s="3">
        <v>1.2222197256707907E-2</v>
      </c>
      <c r="AL342" s="3">
        <v>2.2204460492503131E-15</v>
      </c>
      <c r="AM342" s="3">
        <v>-0.14695056671472101</v>
      </c>
      <c r="AN342" t="s">
        <v>12</v>
      </c>
      <c r="AO342" s="3">
        <v>1.286243311344965E-2</v>
      </c>
      <c r="AP342" s="3">
        <v>0</v>
      </c>
      <c r="AQ342" s="3">
        <v>-1.3925579619945E-2</v>
      </c>
      <c r="AR342" t="s">
        <v>12</v>
      </c>
      <c r="AS342" s="3">
        <v>2.5107004688874816E-3</v>
      </c>
      <c r="AT342" s="3">
        <v>2.9145825308773965E-8</v>
      </c>
      <c r="AU342" s="3">
        <v>2.8721525257447201E-3</v>
      </c>
      <c r="AV342" t="s">
        <v>14</v>
      </c>
      <c r="AW342" s="3">
        <v>4.1219505492203568E-3</v>
      </c>
      <c r="AX342" s="3">
        <v>0.48593140043071759</v>
      </c>
      <c r="AY342" s="3">
        <v>3.45493892521627E-2</v>
      </c>
      <c r="AZ342" t="s">
        <v>12</v>
      </c>
      <c r="BA342" s="3">
        <v>3.8990970353405588E-3</v>
      </c>
      <c r="BB342" s="3">
        <v>0</v>
      </c>
    </row>
    <row r="343" spans="1:54" x14ac:dyDescent="0.25">
      <c r="A343" t="s">
        <v>16</v>
      </c>
      <c r="B343" s="22" t="s">
        <v>11</v>
      </c>
      <c r="C343" s="3">
        <v>8.6953429550223796E-2</v>
      </c>
      <c r="D343" t="s">
        <v>12</v>
      </c>
      <c r="E343" s="3">
        <v>2.6392403866525309E-3</v>
      </c>
      <c r="F343" s="3">
        <v>0</v>
      </c>
      <c r="G343" s="3">
        <v>0.25831307551808602</v>
      </c>
      <c r="H343" t="s">
        <v>12</v>
      </c>
      <c r="I343" s="3">
        <v>1.5593883061675552E-3</v>
      </c>
      <c r="J343" s="3">
        <v>0</v>
      </c>
      <c r="K343" s="3">
        <v>-3.1497172671027902E-3</v>
      </c>
      <c r="L343" t="s">
        <v>14</v>
      </c>
      <c r="M343" s="3">
        <v>2.401859502178136E-3</v>
      </c>
      <c r="N343" s="3">
        <v>0.18973408669028302</v>
      </c>
      <c r="O343" s="3">
        <v>8.3314989925515906E-2</v>
      </c>
      <c r="P343" t="s">
        <v>12</v>
      </c>
      <c r="Q343" s="3">
        <v>2.0077944338219678E-2</v>
      </c>
      <c r="R343" s="3">
        <v>3.3308922275487873E-5</v>
      </c>
      <c r="S343" s="3">
        <v>-0.18841482429975101</v>
      </c>
      <c r="T343" t="s">
        <v>12</v>
      </c>
      <c r="U343" s="3">
        <v>2.1718953250438228E-2</v>
      </c>
      <c r="V343" s="3">
        <v>0</v>
      </c>
      <c r="W343" s="3">
        <v>-6.6698202701691398E-2</v>
      </c>
      <c r="X343" t="s">
        <v>12</v>
      </c>
      <c r="Y343" s="3">
        <v>6.2481761654316816E-3</v>
      </c>
      <c r="Z343" s="3">
        <v>0</v>
      </c>
      <c r="AA343" s="3">
        <v>3.53748824748919E-2</v>
      </c>
      <c r="AB343" t="s">
        <v>12</v>
      </c>
      <c r="AC343" s="3">
        <v>5.904074429564434E-3</v>
      </c>
      <c r="AD343" s="3">
        <v>2.0777997100651646E-9</v>
      </c>
      <c r="AE343" s="3">
        <v>-4.9981847995142201E-2</v>
      </c>
      <c r="AF343" t="s">
        <v>12</v>
      </c>
      <c r="AG343" s="3">
        <v>3.2822875267380469E-3</v>
      </c>
      <c r="AH343" s="3">
        <v>0</v>
      </c>
      <c r="AI343" s="3">
        <v>0.13000234890248399</v>
      </c>
      <c r="AJ343" t="s">
        <v>12</v>
      </c>
      <c r="AK343" s="3">
        <v>1.0444881375570023E-2</v>
      </c>
      <c r="AL343" s="3">
        <v>0</v>
      </c>
      <c r="AM343" s="3">
        <v>-0.15187633264247699</v>
      </c>
      <c r="AN343" t="s">
        <v>12</v>
      </c>
      <c r="AO343" s="3">
        <v>1.1124021019605843E-2</v>
      </c>
      <c r="AP343" s="3">
        <v>0</v>
      </c>
      <c r="AQ343" s="3">
        <v>2.2941958523060999E-2</v>
      </c>
      <c r="AR343" t="s">
        <v>12</v>
      </c>
      <c r="AS343" s="3">
        <v>2.4767388715546557E-3</v>
      </c>
      <c r="AT343" s="3">
        <v>0</v>
      </c>
      <c r="AU343" s="3">
        <v>-9.5593237114884808E-3</v>
      </c>
      <c r="AV343" t="s">
        <v>42</v>
      </c>
      <c r="AW343" s="3">
        <v>4.8989765174079786E-3</v>
      </c>
      <c r="AX343" s="3">
        <v>5.1022562266138882E-2</v>
      </c>
      <c r="AY343" s="3">
        <v>9.13708828127682E-2</v>
      </c>
      <c r="AZ343" t="s">
        <v>12</v>
      </c>
      <c r="BA343" s="3">
        <v>4.1035426213899282E-3</v>
      </c>
      <c r="BB343" s="3">
        <v>0</v>
      </c>
    </row>
    <row r="344" spans="1:54" x14ac:dyDescent="0.25">
      <c r="A344" t="s">
        <v>17</v>
      </c>
      <c r="B344" s="22" t="s">
        <v>11</v>
      </c>
      <c r="C344" s="3">
        <v>6.7243783939218399E-2</v>
      </c>
      <c r="D344" t="s">
        <v>12</v>
      </c>
      <c r="E344" s="3">
        <v>2.407465258051693E-3</v>
      </c>
      <c r="F344" s="3">
        <v>0</v>
      </c>
      <c r="G344" s="3">
        <v>0.171646340085336</v>
      </c>
      <c r="H344" t="s">
        <v>12</v>
      </c>
      <c r="I344" s="3">
        <v>1.8643892345413611E-3</v>
      </c>
      <c r="J344" s="3">
        <v>0</v>
      </c>
      <c r="K344" s="3">
        <v>-7.0506163413220496E-3</v>
      </c>
      <c r="L344" t="s">
        <v>12</v>
      </c>
      <c r="M344" s="3">
        <v>2.6012963714661754E-3</v>
      </c>
      <c r="N344" s="3">
        <v>6.7197228835114142E-3</v>
      </c>
      <c r="O344" s="3">
        <v>-0.16374365820755901</v>
      </c>
      <c r="P344" t="s">
        <v>12</v>
      </c>
      <c r="Q344" s="3">
        <v>2.0957579684392953E-2</v>
      </c>
      <c r="R344" s="3">
        <v>5.5511151231257827E-15</v>
      </c>
      <c r="S344" s="3">
        <v>0.26925793231972001</v>
      </c>
      <c r="T344" t="s">
        <v>12</v>
      </c>
      <c r="U344" s="3">
        <v>2.2896623094176439E-2</v>
      </c>
      <c r="V344" s="3">
        <v>0</v>
      </c>
      <c r="W344" s="3">
        <v>-9.3687561773597508E-3</v>
      </c>
      <c r="X344" t="s">
        <v>13</v>
      </c>
      <c r="Y344" s="3">
        <v>3.9902740862854304E-3</v>
      </c>
      <c r="Z344" s="3">
        <v>1.8879695357354231E-2</v>
      </c>
      <c r="AA344" s="3">
        <v>6.8810085516955596E-2</v>
      </c>
      <c r="AB344" t="s">
        <v>12</v>
      </c>
      <c r="AC344" s="3">
        <v>3.8839605810602434E-3</v>
      </c>
      <c r="AD344" s="3">
        <v>0</v>
      </c>
      <c r="AE344" s="3">
        <v>-3.5638630627751598E-2</v>
      </c>
      <c r="AF344" t="s">
        <v>12</v>
      </c>
      <c r="AG344" s="3">
        <v>2.5641411539257088E-3</v>
      </c>
      <c r="AH344" s="3">
        <v>0</v>
      </c>
      <c r="AI344" s="3">
        <v>-1.7984876319372501E-2</v>
      </c>
      <c r="AJ344" t="s">
        <v>42</v>
      </c>
      <c r="AK344" s="3">
        <v>1.0868763761418765E-2</v>
      </c>
      <c r="AL344" s="3">
        <v>9.797915070862584E-2</v>
      </c>
      <c r="AM344" s="3">
        <v>5.9070131777036898E-2</v>
      </c>
      <c r="AN344" t="s">
        <v>12</v>
      </c>
      <c r="AO344" s="3">
        <v>1.1128639181434275E-2</v>
      </c>
      <c r="AP344" s="3">
        <v>1.1087206752691259E-7</v>
      </c>
      <c r="AQ344" s="3">
        <v>2.3751855310887599E-2</v>
      </c>
      <c r="AR344" t="s">
        <v>12</v>
      </c>
      <c r="AS344" s="3">
        <v>2.0841907525774336E-3</v>
      </c>
      <c r="AT344" s="3">
        <v>0</v>
      </c>
      <c r="AU344" s="3">
        <v>2.5604791454707801E-2</v>
      </c>
      <c r="AV344" t="s">
        <v>12</v>
      </c>
      <c r="AW344" s="3">
        <v>3.9187621482810612E-3</v>
      </c>
      <c r="AX344" s="3">
        <v>6.407963049070986E-11</v>
      </c>
      <c r="AY344" s="3">
        <v>1.1577193252973E-2</v>
      </c>
      <c r="AZ344" t="s">
        <v>12</v>
      </c>
      <c r="BA344" s="3">
        <v>3.9361943102049698E-3</v>
      </c>
      <c r="BB344" s="3">
        <v>3.2692766428592535E-3</v>
      </c>
    </row>
    <row r="345" spans="1:54" x14ac:dyDescent="0.25">
      <c r="A345" t="s">
        <v>18</v>
      </c>
      <c r="B345" s="22" t="s">
        <v>11</v>
      </c>
      <c r="C345" s="3">
        <v>-0.128289579757973</v>
      </c>
      <c r="D345" t="s">
        <v>12</v>
      </c>
      <c r="E345" s="3">
        <v>2.6117443347986121E-3</v>
      </c>
      <c r="F345" s="3">
        <v>0</v>
      </c>
      <c r="G345" s="3">
        <v>0.36298734750473799</v>
      </c>
      <c r="H345" t="s">
        <v>12</v>
      </c>
      <c r="I345" s="3">
        <v>2.1450711535681501E-3</v>
      </c>
      <c r="J345" s="3">
        <v>0</v>
      </c>
      <c r="K345" s="3">
        <v>2.7119068980161601E-2</v>
      </c>
      <c r="L345" t="s">
        <v>12</v>
      </c>
      <c r="M345" s="3">
        <v>2.7436212249711588E-3</v>
      </c>
      <c r="N345" s="3">
        <v>0</v>
      </c>
      <c r="O345" s="3">
        <v>0.27070136274974899</v>
      </c>
      <c r="P345" t="s">
        <v>12</v>
      </c>
      <c r="Q345" s="3">
        <v>2.3401289389216196E-2</v>
      </c>
      <c r="R345" s="3">
        <v>0</v>
      </c>
      <c r="S345" s="3">
        <v>-0.193336501603765</v>
      </c>
      <c r="T345" t="s">
        <v>12</v>
      </c>
      <c r="U345" s="3">
        <v>2.5736303862106086E-2</v>
      </c>
      <c r="V345" s="3">
        <v>5.8175686490358203E-14</v>
      </c>
      <c r="W345" s="3">
        <v>-7.1014856584177199E-3</v>
      </c>
      <c r="X345" t="s">
        <v>14</v>
      </c>
      <c r="Y345" s="3">
        <v>6.2855143491902521E-3</v>
      </c>
      <c r="Z345" s="3">
        <v>0.25855302869140018</v>
      </c>
      <c r="AA345" s="3">
        <v>3.0826156714412301E-2</v>
      </c>
      <c r="AB345" t="s">
        <v>12</v>
      </c>
      <c r="AC345" s="3">
        <v>5.7492927558125311E-3</v>
      </c>
      <c r="AD345" s="3">
        <v>8.2428582182103582E-8</v>
      </c>
      <c r="AE345" s="3">
        <v>5.4943455440999399E-3</v>
      </c>
      <c r="AF345" t="s">
        <v>14</v>
      </c>
      <c r="AG345" s="3">
        <v>4.3749612518117495E-3</v>
      </c>
      <c r="AH345" s="3">
        <v>0.20916617737947285</v>
      </c>
      <c r="AI345" s="3">
        <v>6.0072688548905497E-2</v>
      </c>
      <c r="AJ345" t="s">
        <v>12</v>
      </c>
      <c r="AK345" s="3">
        <v>1.2791248002391325E-2</v>
      </c>
      <c r="AL345" s="3">
        <v>2.6479979833293754E-6</v>
      </c>
      <c r="AM345" s="3">
        <v>-0.109034826550551</v>
      </c>
      <c r="AN345" t="s">
        <v>12</v>
      </c>
      <c r="AO345" s="3">
        <v>1.1766203776097391E-2</v>
      </c>
      <c r="AP345" s="3">
        <v>0</v>
      </c>
      <c r="AQ345" s="3">
        <v>-1.6138614664204299E-3</v>
      </c>
      <c r="AR345" t="s">
        <v>14</v>
      </c>
      <c r="AS345" s="3">
        <v>3.1980807433586054E-3</v>
      </c>
      <c r="AT345" s="3">
        <v>0.61381566377727603</v>
      </c>
      <c r="AU345" s="3">
        <v>-2.8553279653781301E-2</v>
      </c>
      <c r="AV345" t="s">
        <v>12</v>
      </c>
      <c r="AW345" s="3">
        <v>5.1287987588514491E-3</v>
      </c>
      <c r="AX345" s="3">
        <v>2.5879828280395145E-8</v>
      </c>
      <c r="AY345" s="3">
        <v>1.1900258468662201E-3</v>
      </c>
      <c r="AZ345" t="s">
        <v>14</v>
      </c>
      <c r="BA345" s="3">
        <v>3.3344079805505055E-3</v>
      </c>
      <c r="BB345" s="3">
        <v>0.72117213937362257</v>
      </c>
    </row>
    <row r="346" spans="1:54" x14ac:dyDescent="0.25">
      <c r="A346" t="s">
        <v>19</v>
      </c>
      <c r="B346" s="22" t="s">
        <v>20</v>
      </c>
      <c r="C346" s="3">
        <v>4.3980135535775098</v>
      </c>
      <c r="D346" t="s">
        <v>12</v>
      </c>
      <c r="E346" s="3">
        <v>0.5860678865222132</v>
      </c>
      <c r="F346" s="3">
        <v>6.1728400169158704E-14</v>
      </c>
      <c r="G346" s="3">
        <v>2.8104360204459602</v>
      </c>
      <c r="H346" t="s">
        <v>12</v>
      </c>
      <c r="I346" s="3">
        <v>0.43362190513982951</v>
      </c>
      <c r="J346" s="3">
        <v>9.0932372742713596E-11</v>
      </c>
      <c r="K346" s="3">
        <v>-0.20251298711995</v>
      </c>
      <c r="L346" t="s">
        <v>14</v>
      </c>
      <c r="M346" s="3">
        <v>0.20820457364472902</v>
      </c>
      <c r="N346" s="3">
        <v>0.33072057679643496</v>
      </c>
      <c r="O346" s="3">
        <v>0.60523774143547704</v>
      </c>
      <c r="P346" t="s">
        <v>14</v>
      </c>
      <c r="Q346" s="3">
        <v>1.4516839685528138</v>
      </c>
      <c r="R346" s="3">
        <v>0.67673608706769572</v>
      </c>
      <c r="S346" s="3">
        <v>-0.46717899566050303</v>
      </c>
      <c r="T346" t="s">
        <v>14</v>
      </c>
      <c r="U346" s="3">
        <v>1.5119210437152528</v>
      </c>
      <c r="V346" s="3">
        <v>0.75732384465091385</v>
      </c>
      <c r="W346" s="3">
        <v>0.40389933919992899</v>
      </c>
      <c r="X346" t="s">
        <v>14</v>
      </c>
      <c r="Y346" s="3">
        <v>0.62335758205271774</v>
      </c>
      <c r="Z346" s="3">
        <v>0.51702269191782468</v>
      </c>
      <c r="AA346" s="3">
        <v>-0.136593187732646</v>
      </c>
      <c r="AB346" t="s">
        <v>14</v>
      </c>
      <c r="AC346" s="3">
        <v>0.63757435550810826</v>
      </c>
      <c r="AD346" s="3">
        <v>0.83036081239709159</v>
      </c>
      <c r="AE346" s="3">
        <v>0.41053914420798798</v>
      </c>
      <c r="AF346" t="s">
        <v>14</v>
      </c>
      <c r="AG346" s="3">
        <v>0.30607691795673042</v>
      </c>
      <c r="AH346" s="3">
        <v>0.17982500582985805</v>
      </c>
      <c r="AI346" s="3">
        <v>-0.89691343394282297</v>
      </c>
      <c r="AJ346" t="s">
        <v>14</v>
      </c>
      <c r="AK346" s="3">
        <v>0.90233415576212073</v>
      </c>
      <c r="AL346" s="3">
        <v>0.32022649149000104</v>
      </c>
      <c r="AM346" s="3">
        <v>0.63995138733434997</v>
      </c>
      <c r="AN346" t="s">
        <v>14</v>
      </c>
      <c r="AO346" s="3">
        <v>0.85563794488768885</v>
      </c>
      <c r="AP346" s="3">
        <v>0.45450654104848454</v>
      </c>
      <c r="AQ346" s="3">
        <v>-0.39007849662358401</v>
      </c>
      <c r="AR346" t="s">
        <v>42</v>
      </c>
      <c r="AS346" s="3">
        <v>0.21847591778792089</v>
      </c>
      <c r="AT346" s="3">
        <v>7.4187858195810197E-2</v>
      </c>
      <c r="AU346" s="3">
        <v>0.17336155251556601</v>
      </c>
      <c r="AV346" t="s">
        <v>14</v>
      </c>
      <c r="AW346" s="3">
        <v>0.31321749345539107</v>
      </c>
      <c r="AX346" s="3">
        <v>0.57993054446585068</v>
      </c>
      <c r="AY346" s="3">
        <v>5.2663086935301501E-2</v>
      </c>
      <c r="AZ346" t="s">
        <v>14</v>
      </c>
      <c r="BA346" s="3">
        <v>0.24383045081923302</v>
      </c>
      <c r="BB346" s="3">
        <v>0.82900146344636871</v>
      </c>
    </row>
    <row r="347" spans="1:54" x14ac:dyDescent="0.25">
      <c r="B347" s="22"/>
      <c r="C347" s="3" t="s">
        <v>21</v>
      </c>
      <c r="E347" s="3"/>
      <c r="F347" s="3"/>
      <c r="G347" s="3"/>
      <c r="I347" s="3"/>
      <c r="J347" s="3"/>
      <c r="K347" s="3"/>
      <c r="M347" s="3"/>
      <c r="N347" s="3"/>
      <c r="O347" s="3"/>
      <c r="Q347" s="3"/>
      <c r="R347" s="3"/>
      <c r="S347" s="3"/>
      <c r="U347" s="3"/>
      <c r="V347" s="3"/>
      <c r="W347" s="3"/>
      <c r="Y347" s="3"/>
      <c r="Z347" s="3"/>
      <c r="AA347" s="3"/>
      <c r="AC347" s="3"/>
      <c r="AD347" s="3"/>
      <c r="AE347" s="3"/>
      <c r="AG347" s="3"/>
      <c r="AH347" s="3"/>
      <c r="AI347" s="3"/>
      <c r="AK347" s="3"/>
      <c r="AL347" s="3"/>
      <c r="AM347" s="3"/>
      <c r="AO347" s="3"/>
      <c r="AP347" s="3"/>
      <c r="AQ347" s="3"/>
      <c r="AS347" s="3"/>
      <c r="AT347" s="3"/>
      <c r="AU347" s="3"/>
      <c r="AW347" s="3"/>
      <c r="AX347" s="3"/>
      <c r="AY347" s="3"/>
      <c r="BA347" s="3"/>
      <c r="BB347" s="3"/>
    </row>
    <row r="348" spans="1:54" x14ac:dyDescent="0.25">
      <c r="A348" s="2" t="s">
        <v>4</v>
      </c>
      <c r="B348" s="22"/>
      <c r="C348" s="21" t="s">
        <v>6</v>
      </c>
      <c r="D348" s="22" t="s">
        <v>7</v>
      </c>
      <c r="E348" s="21" t="s">
        <v>8</v>
      </c>
      <c r="F348" s="21" t="s">
        <v>9</v>
      </c>
      <c r="G348" s="21"/>
      <c r="H348" s="22"/>
      <c r="I348" s="21"/>
      <c r="J348" s="21"/>
      <c r="K348" s="21"/>
      <c r="L348" s="22"/>
      <c r="M348" s="21"/>
      <c r="N348" s="21"/>
      <c r="O348" s="21"/>
      <c r="P348" s="22"/>
      <c r="Q348" s="21"/>
      <c r="R348" s="21"/>
      <c r="S348" s="21"/>
      <c r="T348" s="22"/>
      <c r="U348" s="21"/>
      <c r="V348" s="21"/>
      <c r="W348" s="21"/>
      <c r="X348" s="22"/>
      <c r="Y348" s="21"/>
      <c r="Z348" s="21"/>
      <c r="AA348" s="21"/>
      <c r="AB348" s="22"/>
      <c r="AC348" s="21"/>
      <c r="AD348" s="21"/>
      <c r="AE348" s="21"/>
      <c r="AF348" s="22"/>
      <c r="AG348" s="21"/>
      <c r="AH348" s="21"/>
      <c r="AI348" s="21"/>
      <c r="AJ348" s="22"/>
      <c r="AK348" s="21"/>
      <c r="AL348" s="21"/>
      <c r="AM348" s="21"/>
      <c r="AN348" s="22"/>
      <c r="AO348" s="21"/>
      <c r="AP348" s="21"/>
      <c r="AQ348" s="21"/>
      <c r="AR348" s="22"/>
      <c r="AS348" s="21"/>
      <c r="AT348" s="21"/>
      <c r="AU348" s="21"/>
      <c r="AV348" s="22"/>
      <c r="AW348" s="21"/>
      <c r="AX348" s="21"/>
      <c r="AY348" s="21"/>
      <c r="AZ348" s="22"/>
      <c r="BA348" s="21"/>
      <c r="BB348" s="21"/>
    </row>
    <row r="349" spans="1:54" x14ac:dyDescent="0.25">
      <c r="A349" t="s">
        <v>22</v>
      </c>
      <c r="B349" s="22"/>
      <c r="C349" s="3">
        <v>-0.70490809246774799</v>
      </c>
      <c r="D349" t="s">
        <v>42</v>
      </c>
      <c r="E349" s="3">
        <v>0.41387671868984865</v>
      </c>
      <c r="F349" s="3">
        <v>8.8533690932804943E-2</v>
      </c>
      <c r="G349" s="3"/>
      <c r="I349" s="3"/>
      <c r="J349" s="3"/>
      <c r="K349" s="3"/>
      <c r="M349" s="3"/>
      <c r="N349" s="3"/>
      <c r="O349" s="3"/>
      <c r="Q349" s="3"/>
      <c r="R349" s="3"/>
      <c r="S349" s="3"/>
      <c r="U349" s="3"/>
      <c r="V349" s="3"/>
      <c r="W349" s="3"/>
      <c r="Y349" s="3"/>
      <c r="Z349" s="3"/>
      <c r="AA349" s="3"/>
      <c r="AC349" s="3"/>
      <c r="AD349" s="3"/>
      <c r="AE349" s="3"/>
      <c r="AG349" s="3"/>
      <c r="AH349" s="3"/>
      <c r="AI349" s="3"/>
      <c r="AK349" s="3"/>
      <c r="AL349" s="3"/>
      <c r="AM349" s="3"/>
      <c r="AO349" s="3"/>
      <c r="AP349" s="3"/>
      <c r="AQ349" s="3"/>
      <c r="AS349" s="3"/>
      <c r="AT349" s="3"/>
      <c r="AU349" s="3"/>
      <c r="AW349" s="3"/>
      <c r="AX349" s="3"/>
      <c r="AY349" s="3"/>
      <c r="BA349" s="3"/>
      <c r="BB349" s="3"/>
    </row>
    <row r="350" spans="1:54" x14ac:dyDescent="0.25">
      <c r="B350" s="22"/>
      <c r="C350" s="3"/>
      <c r="E350" s="3"/>
      <c r="F350" s="3"/>
      <c r="G350" s="3"/>
      <c r="I350" s="3"/>
      <c r="J350" s="3"/>
      <c r="K350" s="3"/>
      <c r="M350" s="3"/>
      <c r="N350" s="3"/>
      <c r="O350" s="3"/>
      <c r="Q350" s="3"/>
      <c r="R350" s="3"/>
      <c r="S350" s="3"/>
      <c r="U350" s="3"/>
      <c r="V350" s="3"/>
      <c r="W350" s="3"/>
      <c r="Y350" s="3"/>
      <c r="Z350" s="3"/>
      <c r="AA350" s="3"/>
      <c r="AC350" s="3"/>
      <c r="AD350" s="3"/>
      <c r="AE350" s="3"/>
      <c r="AG350" s="3"/>
      <c r="AH350" s="3"/>
      <c r="AI350" s="3"/>
      <c r="AK350" s="3"/>
      <c r="AL350" s="3"/>
      <c r="AM350" s="3"/>
      <c r="AO350" s="3"/>
      <c r="AP350" s="3"/>
      <c r="AQ350" s="3"/>
      <c r="AS350" s="3"/>
      <c r="AT350" s="3"/>
      <c r="AU350" s="3"/>
      <c r="AW350" s="3"/>
      <c r="AX350" s="3"/>
      <c r="AY350" s="3"/>
      <c r="BA350" s="3"/>
      <c r="BB350" s="3"/>
    </row>
    <row r="351" spans="1:54" x14ac:dyDescent="0.25">
      <c r="A351" t="s">
        <v>23</v>
      </c>
      <c r="B351" s="17"/>
      <c r="C351" s="3"/>
      <c r="E351" s="3"/>
      <c r="F351" s="3"/>
      <c r="G351" s="3"/>
      <c r="I351" s="3"/>
      <c r="J351" s="3"/>
      <c r="K351" s="3"/>
      <c r="M351" s="3"/>
      <c r="N351" s="3"/>
      <c r="O351" s="3"/>
      <c r="Q351" s="3"/>
      <c r="R351" s="3"/>
      <c r="S351" s="3"/>
      <c r="U351" s="3"/>
      <c r="V351" s="3"/>
      <c r="W351" s="3"/>
      <c r="Y351" s="3"/>
      <c r="Z351" s="3"/>
      <c r="AA351" s="3"/>
      <c r="AC351" s="3"/>
      <c r="AD351" s="3"/>
      <c r="AE351" s="3"/>
      <c r="AG351" s="3"/>
      <c r="AH351" s="3"/>
      <c r="AI351" s="3"/>
      <c r="AK351" s="3"/>
      <c r="AL351" s="3"/>
      <c r="AM351" s="3"/>
      <c r="AO351" s="3"/>
      <c r="AP351" s="3"/>
      <c r="AQ351" s="3"/>
      <c r="AS351" s="3"/>
      <c r="AT351" s="3"/>
      <c r="AU351" s="3"/>
      <c r="AW351" s="3"/>
      <c r="AX351" s="3"/>
      <c r="AY351" s="3"/>
      <c r="BA351" s="3"/>
      <c r="BB351" s="3"/>
    </row>
    <row r="352" spans="1:54" x14ac:dyDescent="0.25">
      <c r="A352" t="s">
        <v>24</v>
      </c>
      <c r="B352" s="46">
        <v>-2146.3363723221742</v>
      </c>
      <c r="C352" s="47"/>
      <c r="E352" s="3"/>
      <c r="F352" s="3"/>
      <c r="G352" s="3"/>
      <c r="I352" s="3"/>
      <c r="J352" s="3"/>
      <c r="K352" s="3"/>
      <c r="M352" s="3"/>
      <c r="N352" s="3"/>
      <c r="O352" s="3"/>
      <c r="Q352" s="3"/>
      <c r="R352" s="3"/>
      <c r="S352" s="3"/>
      <c r="U352" s="3"/>
      <c r="V352" s="3"/>
      <c r="W352" s="3"/>
      <c r="Y352" s="3"/>
      <c r="Z352" s="3"/>
      <c r="AA352" s="3"/>
      <c r="AC352" s="3"/>
      <c r="AD352" s="3"/>
      <c r="AE352" s="3"/>
      <c r="AG352" s="3"/>
      <c r="AH352" s="3"/>
      <c r="AI352" s="3"/>
      <c r="AK352" s="3"/>
      <c r="AL352" s="3"/>
      <c r="AM352" s="3"/>
      <c r="AO352" s="3"/>
      <c r="AP352" s="3"/>
      <c r="AQ352" s="3"/>
      <c r="AS352" s="3"/>
      <c r="AT352" s="3"/>
      <c r="AU352" s="3"/>
      <c r="AW352" s="3"/>
      <c r="AX352" s="3"/>
      <c r="AY352" s="3"/>
      <c r="BA352" s="3"/>
      <c r="BB352" s="3"/>
    </row>
    <row r="353" spans="1:54" x14ac:dyDescent="0.25">
      <c r="A353" t="s">
        <v>25</v>
      </c>
      <c r="B353" s="46">
        <v>-3907.2678853923703</v>
      </c>
      <c r="C353" s="47"/>
      <c r="E353" s="3"/>
      <c r="F353" s="3"/>
      <c r="G353" s="3"/>
      <c r="I353" s="3"/>
      <c r="J353" s="3"/>
      <c r="K353" s="3"/>
      <c r="M353" s="3"/>
      <c r="N353" s="3"/>
      <c r="O353" s="3"/>
      <c r="Q353" s="3"/>
      <c r="R353" s="3"/>
      <c r="S353" s="3"/>
      <c r="U353" s="3"/>
      <c r="V353" s="3"/>
      <c r="W353" s="3"/>
      <c r="Y353" s="3"/>
      <c r="Z353" s="3"/>
      <c r="AA353" s="3"/>
      <c r="AC353" s="3"/>
      <c r="AD353" s="3"/>
      <c r="AE353" s="3"/>
      <c r="AG353" s="3"/>
      <c r="AH353" s="3"/>
      <c r="AI353" s="3"/>
      <c r="AK353" s="3"/>
      <c r="AL353" s="3"/>
      <c r="AM353" s="3"/>
      <c r="AO353" s="3"/>
      <c r="AP353" s="3"/>
      <c r="AQ353" s="3"/>
      <c r="AS353" s="3"/>
      <c r="AT353" s="3"/>
      <c r="AU353" s="3"/>
      <c r="AW353" s="3"/>
      <c r="AX353" s="3"/>
      <c r="AY353" s="3"/>
      <c r="BA353" s="3"/>
      <c r="BB353" s="3"/>
    </row>
    <row r="354" spans="1:54" x14ac:dyDescent="0.25">
      <c r="A354" t="s">
        <v>26</v>
      </c>
      <c r="B354" s="42">
        <v>0.45068102948701771</v>
      </c>
      <c r="C354" s="43"/>
      <c r="E354" s="3"/>
      <c r="F354" s="3"/>
      <c r="G354" s="3"/>
      <c r="I354" s="3"/>
      <c r="J354" s="3"/>
      <c r="K354" s="3"/>
      <c r="M354" s="3"/>
      <c r="N354" s="3"/>
      <c r="O354" s="3"/>
      <c r="Q354" s="3"/>
      <c r="R354" s="3"/>
      <c r="S354" s="3"/>
      <c r="U354" s="3"/>
      <c r="V354" s="3"/>
      <c r="W354" s="3"/>
      <c r="Y354" s="3"/>
      <c r="Z354" s="3"/>
      <c r="AA354" s="3"/>
      <c r="AC354" s="3"/>
      <c r="AD354" s="3"/>
      <c r="AE354" s="3"/>
      <c r="AG354" s="3"/>
      <c r="AH354" s="3"/>
      <c r="AI354" s="3"/>
      <c r="AK354" s="3"/>
      <c r="AL354" s="3"/>
      <c r="AM354" s="3"/>
      <c r="AO354" s="3"/>
      <c r="AP354" s="3"/>
      <c r="AQ354" s="3"/>
      <c r="AS354" s="3"/>
      <c r="AT354" s="3"/>
      <c r="AU354" s="3"/>
      <c r="AW354" s="3"/>
      <c r="AX354" s="3"/>
      <c r="AY354" s="3"/>
      <c r="BA354" s="3"/>
      <c r="BB354" s="3"/>
    </row>
    <row r="355" spans="1:54" x14ac:dyDescent="0.25">
      <c r="A355" t="s">
        <v>27</v>
      </c>
      <c r="B355" s="42">
        <v>0.57656567201426701</v>
      </c>
      <c r="C355" s="43"/>
      <c r="E355" s="3"/>
      <c r="F355" s="3"/>
      <c r="G355" s="3"/>
      <c r="I355" s="3"/>
      <c r="J355" s="3"/>
      <c r="K355" s="3"/>
      <c r="M355" s="3"/>
      <c r="N355" s="3"/>
      <c r="O355" s="3"/>
      <c r="Q355" s="3"/>
      <c r="R355" s="3"/>
      <c r="S355" s="3"/>
      <c r="U355" s="3"/>
      <c r="V355" s="3"/>
      <c r="W355" s="3"/>
      <c r="Y355" s="3"/>
      <c r="Z355" s="3"/>
      <c r="AA355" s="3"/>
      <c r="AC355" s="3"/>
      <c r="AD355" s="3"/>
      <c r="AE355" s="3"/>
      <c r="AG355" s="3"/>
      <c r="AH355" s="3"/>
      <c r="AI355" s="3"/>
      <c r="AK355" s="3"/>
      <c r="AL355" s="3"/>
      <c r="AM355" s="3"/>
      <c r="AO355" s="3"/>
      <c r="AP355" s="3"/>
      <c r="AQ355" s="3"/>
      <c r="AS355" s="3"/>
      <c r="AT355" s="3"/>
      <c r="AU355" s="3"/>
      <c r="AW355" s="3"/>
      <c r="AX355" s="3"/>
      <c r="AY355" s="3"/>
      <c r="BA355" s="3"/>
      <c r="BB355" s="3"/>
    </row>
    <row r="356" spans="1:54" x14ac:dyDescent="0.25">
      <c r="A356" t="s">
        <v>51</v>
      </c>
      <c r="B356" s="42">
        <v>1.2947365780338247</v>
      </c>
      <c r="C356" s="43"/>
      <c r="E356" s="3"/>
      <c r="F356" s="3"/>
      <c r="G356" s="3"/>
      <c r="I356" s="3"/>
      <c r="J356" s="3"/>
      <c r="K356" s="3"/>
      <c r="M356" s="3"/>
      <c r="N356" s="3"/>
      <c r="O356" s="3"/>
      <c r="Q356" s="3"/>
      <c r="R356" s="3"/>
      <c r="S356" s="3"/>
      <c r="U356" s="3"/>
      <c r="V356" s="3"/>
      <c r="W356" s="3"/>
      <c r="Y356" s="3"/>
      <c r="Z356" s="3"/>
      <c r="AA356" s="3"/>
      <c r="AC356" s="3"/>
      <c r="AD356" s="3"/>
      <c r="AE356" s="3"/>
      <c r="AG356" s="3"/>
      <c r="AH356" s="3"/>
      <c r="AI356" s="3"/>
      <c r="AK356" s="3"/>
      <c r="AL356" s="3"/>
      <c r="AM356" s="3"/>
      <c r="AO356" s="3"/>
      <c r="AP356" s="3"/>
      <c r="AQ356" s="3"/>
      <c r="AS356" s="3"/>
      <c r="AT356" s="3"/>
      <c r="AU356" s="3"/>
      <c r="AW356" s="3"/>
      <c r="AX356" s="3"/>
      <c r="AY356" s="3"/>
      <c r="BA356" s="3"/>
      <c r="BB356" s="3"/>
    </row>
    <row r="357" spans="1:54" x14ac:dyDescent="0.25">
      <c r="A357" t="s">
        <v>52</v>
      </c>
      <c r="B357" s="42">
        <v>1.5673003097121403</v>
      </c>
      <c r="C357" s="43"/>
      <c r="E357" s="3"/>
      <c r="F357" s="3"/>
      <c r="G357" s="3"/>
      <c r="I357" s="3"/>
      <c r="J357" s="3"/>
      <c r="K357" s="3"/>
      <c r="M357" s="3"/>
      <c r="N357" s="3"/>
      <c r="O357" s="3"/>
      <c r="Q357" s="3"/>
      <c r="R357" s="3"/>
      <c r="S357" s="3"/>
      <c r="U357" s="3"/>
      <c r="V357" s="3"/>
      <c r="W357" s="3"/>
      <c r="Y357" s="3"/>
      <c r="Z357" s="3"/>
      <c r="AA357" s="3"/>
      <c r="AC357" s="3"/>
      <c r="AD357" s="3"/>
      <c r="AE357" s="3"/>
      <c r="AG357" s="3"/>
      <c r="AH357" s="3"/>
      <c r="AI357" s="3"/>
      <c r="AK357" s="3"/>
      <c r="AL357" s="3"/>
      <c r="AM357" s="3"/>
      <c r="AO357" s="3"/>
      <c r="AP357" s="3"/>
      <c r="AQ357" s="3"/>
      <c r="AS357" s="3"/>
      <c r="AT357" s="3"/>
      <c r="AU357" s="3"/>
      <c r="AW357" s="3"/>
      <c r="AX357" s="3"/>
      <c r="AY357" s="3"/>
      <c r="BA357" s="3"/>
      <c r="BB357" s="3"/>
    </row>
    <row r="358" spans="1:54" x14ac:dyDescent="0.25">
      <c r="A358" s="7" t="s">
        <v>39</v>
      </c>
      <c r="B358" s="44">
        <v>3558</v>
      </c>
      <c r="C358" s="45"/>
      <c r="E358" s="3"/>
      <c r="F358" s="3"/>
      <c r="G358" s="3"/>
      <c r="I358" s="3"/>
      <c r="J358" s="3"/>
      <c r="K358" s="3"/>
      <c r="M358" s="3"/>
      <c r="N358" s="3"/>
      <c r="O358" s="3"/>
      <c r="Q358" s="3"/>
      <c r="R358" s="3"/>
      <c r="S358" s="3"/>
      <c r="U358" s="3"/>
      <c r="V358" s="3"/>
      <c r="W358" s="3"/>
      <c r="Y358" s="3"/>
      <c r="Z358" s="3"/>
      <c r="AA358" s="3"/>
      <c r="AC358" s="3"/>
      <c r="AD358" s="3"/>
      <c r="AE358" s="3"/>
      <c r="AG358" s="3"/>
      <c r="AH358" s="3"/>
      <c r="AI358" s="3"/>
      <c r="AK358" s="3"/>
      <c r="AL358" s="3"/>
      <c r="AM358" s="3"/>
      <c r="AO358" s="3"/>
      <c r="AP358" s="3"/>
      <c r="AQ358" s="3"/>
      <c r="AS358" s="3"/>
      <c r="AT358" s="3"/>
      <c r="AU358" s="3"/>
      <c r="AW358" s="3"/>
      <c r="AX358" s="3"/>
      <c r="AY358" s="3"/>
      <c r="BA358" s="3"/>
      <c r="BB358" s="3"/>
    </row>
    <row r="359" spans="1:54" x14ac:dyDescent="0.25">
      <c r="A359" s="7" t="s">
        <v>41</v>
      </c>
      <c r="B359" s="44">
        <v>593</v>
      </c>
      <c r="C359" s="45"/>
      <c r="E359" s="3"/>
      <c r="F359" s="3"/>
      <c r="G359" s="3"/>
      <c r="I359" s="3"/>
      <c r="J359" s="3"/>
      <c r="K359" s="3"/>
      <c r="M359" s="3"/>
      <c r="N359" s="3"/>
      <c r="O359" s="3"/>
      <c r="Q359" s="3"/>
      <c r="R359" s="3"/>
      <c r="S359" s="3"/>
      <c r="U359" s="3"/>
      <c r="V359" s="3"/>
      <c r="W359" s="3"/>
      <c r="Y359" s="3"/>
      <c r="Z359" s="3"/>
      <c r="AA359" s="3"/>
      <c r="AC359" s="3"/>
      <c r="AD359" s="3"/>
      <c r="AE359" s="3"/>
      <c r="AG359" s="3"/>
      <c r="AH359" s="3"/>
      <c r="AI359" s="3"/>
      <c r="AK359" s="3"/>
      <c r="AL359" s="3"/>
      <c r="AM359" s="3"/>
      <c r="AO359" s="3"/>
      <c r="AP359" s="3"/>
      <c r="AQ359" s="3"/>
      <c r="AS359" s="3"/>
      <c r="AT359" s="3"/>
      <c r="AU359" s="3"/>
      <c r="AW359" s="3"/>
      <c r="AX359" s="3"/>
      <c r="AY359" s="3"/>
      <c r="BA359" s="3"/>
      <c r="BB359" s="3"/>
    </row>
    <row r="360" spans="1:54" x14ac:dyDescent="0.25">
      <c r="A360" s="7" t="s">
        <v>40</v>
      </c>
      <c r="B360" s="44">
        <v>157</v>
      </c>
      <c r="C360" s="45"/>
      <c r="E360" s="3"/>
      <c r="F360" s="3"/>
      <c r="G360" s="3"/>
      <c r="I360" s="3"/>
      <c r="J360" s="3"/>
      <c r="K360" s="3"/>
      <c r="M360" s="3"/>
      <c r="N360" s="3"/>
      <c r="O360" s="3"/>
      <c r="Q360" s="3"/>
      <c r="R360" s="3"/>
      <c r="S360" s="3"/>
      <c r="U360" s="3"/>
      <c r="V360" s="3"/>
      <c r="W360" s="3"/>
      <c r="Y360" s="3"/>
      <c r="Z360" s="3"/>
      <c r="AA360" s="3"/>
      <c r="AC360" s="3"/>
      <c r="AD360" s="3"/>
      <c r="AE360" s="3"/>
      <c r="AG360" s="3"/>
      <c r="AH360" s="3"/>
      <c r="AI360" s="3"/>
      <c r="AK360" s="3"/>
      <c r="AL360" s="3"/>
      <c r="AM360" s="3"/>
      <c r="AO360" s="3"/>
      <c r="AP360" s="3"/>
      <c r="AQ360" s="3"/>
      <c r="AS360" s="3"/>
      <c r="AT360" s="3"/>
      <c r="AU360" s="3"/>
      <c r="AW360" s="3"/>
      <c r="AX360" s="3"/>
      <c r="AY360" s="3"/>
      <c r="BA360" s="3"/>
      <c r="BB360" s="3"/>
    </row>
    <row r="361" spans="1:54" x14ac:dyDescent="0.25">
      <c r="B361" s="17"/>
      <c r="C361" s="3"/>
      <c r="E361" s="3"/>
      <c r="F361" s="3"/>
      <c r="G361" s="3"/>
      <c r="I361" s="3"/>
      <c r="J361" s="3"/>
      <c r="K361" s="3"/>
      <c r="M361" s="3"/>
      <c r="N361" s="3"/>
      <c r="O361" s="3"/>
      <c r="Q361" s="3"/>
      <c r="R361" s="3"/>
      <c r="S361" s="3"/>
      <c r="U361" s="3"/>
      <c r="V361" s="3"/>
      <c r="W361" s="3"/>
      <c r="Y361" s="3"/>
      <c r="Z361" s="3"/>
      <c r="AA361" s="3"/>
      <c r="AC361" s="3"/>
      <c r="AD361" s="3"/>
      <c r="AE361" s="3"/>
      <c r="AG361" s="3"/>
      <c r="AH361" s="3"/>
      <c r="AI361" s="3"/>
      <c r="AK361" s="3"/>
      <c r="AL361" s="3"/>
      <c r="AM361" s="3"/>
      <c r="AO361" s="3"/>
      <c r="AP361" s="3"/>
      <c r="AQ361" s="3"/>
      <c r="AS361" s="3"/>
      <c r="AT361" s="3"/>
      <c r="AU361" s="3"/>
      <c r="AW361" s="3"/>
      <c r="AX361" s="3"/>
      <c r="AY361" s="3"/>
      <c r="BA361" s="3"/>
      <c r="BB361" s="3"/>
    </row>
    <row r="362" spans="1:54" x14ac:dyDescent="0.25">
      <c r="A362" t="s">
        <v>29</v>
      </c>
      <c r="B362" s="2" t="s">
        <v>70</v>
      </c>
      <c r="C362" s="3"/>
      <c r="E362" s="3"/>
      <c r="F362" s="3"/>
      <c r="G362" s="3"/>
      <c r="I362" s="3"/>
      <c r="J362" s="3"/>
      <c r="K362" s="3"/>
      <c r="M362" s="3"/>
      <c r="N362" s="3"/>
      <c r="O362" s="3"/>
      <c r="Q362" s="3"/>
      <c r="R362" s="3"/>
      <c r="S362" s="3"/>
      <c r="U362" s="3"/>
      <c r="V362" s="3"/>
      <c r="W362" s="3"/>
      <c r="Y362" s="3"/>
      <c r="Z362" s="3"/>
      <c r="AA362" s="3"/>
      <c r="AC362" s="3"/>
      <c r="AD362" s="3"/>
      <c r="AE362" s="3"/>
      <c r="AG362" s="3"/>
      <c r="AH362" s="3"/>
      <c r="AI362" s="3"/>
      <c r="AK362" s="3"/>
      <c r="AL362" s="3"/>
      <c r="AM362" s="3"/>
      <c r="AO362" s="3"/>
      <c r="AP362" s="3"/>
      <c r="AQ362" s="3"/>
      <c r="AS362" s="3"/>
      <c r="AT362" s="3"/>
      <c r="AU362" s="3"/>
      <c r="AW362" s="3"/>
      <c r="AX362" s="3"/>
      <c r="AY362" s="3"/>
      <c r="BA362" s="3"/>
      <c r="BB362" s="3"/>
    </row>
    <row r="363" spans="1:54" x14ac:dyDescent="0.25">
      <c r="A363" t="s">
        <v>31</v>
      </c>
      <c r="B363" s="2" t="s">
        <v>32</v>
      </c>
      <c r="C363" s="3"/>
      <c r="E363" s="3"/>
      <c r="F363" s="3"/>
      <c r="G363" s="3"/>
      <c r="I363" s="3"/>
      <c r="J363" s="3"/>
      <c r="K363" s="3"/>
      <c r="M363" s="3"/>
      <c r="N363" s="3"/>
      <c r="O363" s="3"/>
      <c r="Q363" s="3"/>
      <c r="R363" s="3"/>
      <c r="S363" s="3"/>
      <c r="U363" s="3"/>
      <c r="V363" s="3"/>
      <c r="W363" s="3"/>
      <c r="Y363" s="3"/>
      <c r="Z363" s="3"/>
      <c r="AA363" s="3"/>
      <c r="AC363" s="3"/>
      <c r="AD363" s="3"/>
      <c r="AE363" s="3"/>
      <c r="AG363" s="3"/>
      <c r="AH363" s="3"/>
      <c r="AI363" s="3"/>
      <c r="AK363" s="3"/>
      <c r="AL363" s="3"/>
      <c r="AM363" s="3"/>
      <c r="AO363" s="3"/>
      <c r="AP363" s="3"/>
      <c r="AQ363" s="3"/>
      <c r="AS363" s="3"/>
      <c r="AT363" s="3"/>
      <c r="AU363" s="3"/>
      <c r="AW363" s="3"/>
      <c r="AX363" s="3"/>
      <c r="AY363" s="3"/>
      <c r="BA363" s="3"/>
      <c r="BB363" s="3"/>
    </row>
    <row r="364" spans="1:54" x14ac:dyDescent="0.25">
      <c r="A364" t="s">
        <v>33</v>
      </c>
      <c r="B364" s="2" t="s">
        <v>34</v>
      </c>
      <c r="C364" s="3"/>
      <c r="E364" s="3"/>
      <c r="F364" s="3"/>
      <c r="G364" s="3"/>
      <c r="I364" s="3"/>
      <c r="J364" s="3"/>
      <c r="K364" s="3"/>
      <c r="M364" s="3"/>
      <c r="N364" s="3"/>
      <c r="O364" s="3"/>
      <c r="Q364" s="3"/>
      <c r="R364" s="3"/>
      <c r="S364" s="3"/>
      <c r="U364" s="3"/>
      <c r="V364" s="3"/>
      <c r="W364" s="3"/>
      <c r="Y364" s="3"/>
      <c r="Z364" s="3"/>
      <c r="AA364" s="3"/>
      <c r="AC364" s="3"/>
      <c r="AD364" s="3"/>
      <c r="AE364" s="3"/>
      <c r="AG364" s="3"/>
      <c r="AH364" s="3"/>
      <c r="AI364" s="3"/>
      <c r="AK364" s="3"/>
      <c r="AL364" s="3"/>
      <c r="AM364" s="3"/>
      <c r="AO364" s="3"/>
      <c r="AP364" s="3"/>
      <c r="AQ364" s="3"/>
      <c r="AS364" s="3"/>
      <c r="AT364" s="3"/>
      <c r="AU364" s="3"/>
      <c r="AW364" s="3"/>
      <c r="AX364" s="3"/>
      <c r="AY364" s="3"/>
      <c r="BA364" s="3"/>
      <c r="BB364" s="3"/>
    </row>
    <row r="365" spans="1:54" x14ac:dyDescent="0.25">
      <c r="A365" t="s">
        <v>35</v>
      </c>
      <c r="B365" s="2" t="s">
        <v>36</v>
      </c>
      <c r="C365" s="3"/>
      <c r="E365" s="3"/>
      <c r="F365" s="3"/>
      <c r="G365" s="3"/>
      <c r="I365" s="3"/>
      <c r="J365" s="3"/>
      <c r="K365" s="3"/>
      <c r="M365" s="3"/>
      <c r="N365" s="3"/>
      <c r="O365" s="3"/>
      <c r="Q365" s="3"/>
      <c r="R365" s="3"/>
      <c r="S365" s="3"/>
      <c r="U365" s="3"/>
      <c r="V365" s="3"/>
      <c r="W365" s="3"/>
      <c r="Y365" s="3"/>
      <c r="Z365" s="3"/>
      <c r="AA365" s="3"/>
      <c r="AC365" s="3"/>
      <c r="AD365" s="3"/>
      <c r="AE365" s="3"/>
      <c r="AG365" s="3"/>
      <c r="AH365" s="3"/>
      <c r="AI365" s="3"/>
      <c r="AK365" s="3"/>
      <c r="AL365" s="3"/>
      <c r="AM365" s="3"/>
      <c r="AO365" s="3"/>
      <c r="AP365" s="3"/>
      <c r="AQ365" s="3"/>
      <c r="AS365" s="3"/>
      <c r="AT365" s="3"/>
      <c r="AU365" s="3"/>
      <c r="AW365" s="3"/>
      <c r="AX365" s="3"/>
      <c r="AY365" s="3"/>
      <c r="BA365" s="3"/>
      <c r="BB365" s="3"/>
    </row>
    <row r="366" spans="1:54" x14ac:dyDescent="0.25">
      <c r="A366" t="s">
        <v>37</v>
      </c>
      <c r="B366" s="2" t="s">
        <v>38</v>
      </c>
      <c r="C366" s="3"/>
      <c r="E366" s="3"/>
      <c r="F366" s="3"/>
      <c r="G366" s="3"/>
      <c r="I366" s="3"/>
      <c r="J366" s="3"/>
      <c r="K366" s="3"/>
      <c r="M366" s="3"/>
      <c r="N366" s="3"/>
      <c r="O366" s="3"/>
      <c r="Q366" s="3"/>
      <c r="R366" s="3"/>
      <c r="S366" s="3"/>
      <c r="U366" s="3"/>
      <c r="V366" s="3"/>
      <c r="W366" s="3"/>
      <c r="Y366" s="3"/>
      <c r="Z366" s="3"/>
      <c r="AA366" s="3"/>
      <c r="AC366" s="3"/>
      <c r="AD366" s="3"/>
      <c r="AE366" s="3"/>
      <c r="AG366" s="3"/>
      <c r="AH366" s="3"/>
      <c r="AI366" s="3"/>
      <c r="AK366" s="3"/>
      <c r="AL366" s="3"/>
      <c r="AM366" s="3"/>
      <c r="AO366" s="3"/>
      <c r="AP366" s="3"/>
      <c r="AQ366" s="3"/>
      <c r="AS366" s="3"/>
      <c r="AT366" s="3"/>
      <c r="AU366" s="3"/>
      <c r="AW366" s="3"/>
      <c r="AX366" s="3"/>
      <c r="AY366" s="3"/>
      <c r="BA366" s="3"/>
      <c r="BB366" s="3"/>
    </row>
    <row r="367" spans="1:54" x14ac:dyDescent="0.25">
      <c r="B367" s="2"/>
      <c r="C367" s="3"/>
      <c r="E367" s="3"/>
      <c r="F367" s="3"/>
      <c r="G367" s="3"/>
      <c r="I367" s="3"/>
      <c r="J367" s="3"/>
      <c r="K367" s="3"/>
      <c r="M367" s="3"/>
      <c r="N367" s="3"/>
      <c r="O367" s="3"/>
      <c r="Q367" s="3"/>
      <c r="R367" s="3"/>
    </row>
    <row r="368" spans="1:54" x14ac:dyDescent="0.25">
      <c r="A368" t="s">
        <v>46</v>
      </c>
      <c r="B368" t="s">
        <v>69</v>
      </c>
      <c r="C368" s="3"/>
      <c r="E368" s="3"/>
      <c r="F368" s="3"/>
      <c r="G368" s="3" t="s">
        <v>28</v>
      </c>
      <c r="I368" s="3"/>
      <c r="J368" s="3"/>
      <c r="K368" s="3"/>
      <c r="M368" s="3"/>
      <c r="N368" s="3"/>
      <c r="O368" s="3"/>
      <c r="Q368" s="3"/>
      <c r="R368" s="3"/>
      <c r="S368" s="3"/>
      <c r="U368" s="3"/>
      <c r="V368" s="3"/>
      <c r="W368" s="3"/>
      <c r="Y368" s="3"/>
      <c r="Z368" s="3"/>
      <c r="AA368" s="3"/>
      <c r="AC368" s="3"/>
      <c r="AD368" s="3"/>
      <c r="AE368" s="3"/>
      <c r="AG368" s="3"/>
      <c r="AH368" s="3"/>
      <c r="AI368" s="3"/>
      <c r="AK368" s="3"/>
      <c r="AL368" s="3"/>
      <c r="AM368" s="3"/>
      <c r="AO368" s="3"/>
      <c r="AP368" s="3"/>
      <c r="AQ368" s="3"/>
      <c r="AS368" s="3"/>
      <c r="AT368" s="3"/>
      <c r="AU368" s="3"/>
      <c r="AW368" s="3"/>
      <c r="AX368" s="3"/>
      <c r="AY368" s="3"/>
      <c r="BA368" s="3"/>
      <c r="BB368" s="3"/>
    </row>
    <row r="369" spans="1:54" x14ac:dyDescent="0.25">
      <c r="B369" s="22"/>
      <c r="C369" s="3"/>
      <c r="E369" s="3"/>
      <c r="F369" s="3"/>
      <c r="G369" s="3"/>
      <c r="I369" s="3"/>
      <c r="J369" s="3"/>
      <c r="K369" s="3" t="s">
        <v>72</v>
      </c>
      <c r="M369" s="3"/>
      <c r="N369" s="3"/>
      <c r="O369" s="3"/>
      <c r="Q369" s="3"/>
      <c r="R369" s="3"/>
      <c r="S369" s="3"/>
      <c r="U369" s="3"/>
      <c r="V369" s="3"/>
      <c r="W369" s="3"/>
      <c r="Y369" s="3"/>
      <c r="Z369" s="3"/>
      <c r="AA369" s="3"/>
      <c r="AC369" s="3"/>
      <c r="AD369" s="3"/>
      <c r="AE369" s="3"/>
      <c r="AG369" s="3"/>
      <c r="AH369" s="3"/>
      <c r="AI369" s="3"/>
      <c r="AK369" s="3"/>
      <c r="AL369" s="3"/>
      <c r="AM369" s="3"/>
      <c r="AO369" s="3"/>
      <c r="AP369" s="3"/>
      <c r="AQ369" s="3"/>
      <c r="AS369" s="3"/>
      <c r="AT369" s="3"/>
      <c r="AU369" s="3"/>
      <c r="AW369" s="3"/>
      <c r="AX369" s="3"/>
      <c r="AY369" s="3"/>
      <c r="BA369" s="3"/>
      <c r="BB369" s="3"/>
    </row>
    <row r="370" spans="1:54" x14ac:dyDescent="0.25">
      <c r="B370" s="22"/>
      <c r="C370" s="3" t="s">
        <v>2</v>
      </c>
      <c r="E370" s="3"/>
      <c r="F370" s="3"/>
      <c r="G370" s="3" t="s">
        <v>3</v>
      </c>
      <c r="I370" s="3"/>
      <c r="J370" s="3"/>
      <c r="K370" s="3" t="s">
        <v>58</v>
      </c>
      <c r="M370" s="3"/>
      <c r="N370" s="3"/>
      <c r="O370" s="3" t="s">
        <v>59</v>
      </c>
      <c r="Q370" s="3"/>
      <c r="R370" s="3"/>
      <c r="S370" s="3" t="s">
        <v>60</v>
      </c>
      <c r="U370" s="3"/>
      <c r="V370" s="3"/>
      <c r="W370" s="3" t="s">
        <v>68</v>
      </c>
      <c r="Y370" s="3"/>
      <c r="Z370" s="3"/>
      <c r="AA370" s="3" t="s">
        <v>61</v>
      </c>
      <c r="AC370" s="3"/>
      <c r="AD370" s="3"/>
      <c r="AE370" s="3" t="s">
        <v>62</v>
      </c>
      <c r="AG370" s="3"/>
      <c r="AH370" s="3"/>
      <c r="AI370" s="3" t="s">
        <v>63</v>
      </c>
      <c r="AK370" s="3"/>
      <c r="AL370" s="3"/>
      <c r="AM370" s="3" t="s">
        <v>64</v>
      </c>
      <c r="AO370" s="3"/>
      <c r="AP370" s="3"/>
      <c r="AQ370" s="3" t="s">
        <v>65</v>
      </c>
      <c r="AS370" s="3"/>
      <c r="AT370" s="3"/>
      <c r="AU370" s="3" t="s">
        <v>66</v>
      </c>
      <c r="AW370" s="3"/>
      <c r="AX370" s="3"/>
      <c r="AY370" s="3" t="s">
        <v>67</v>
      </c>
      <c r="BA370" s="3"/>
      <c r="BB370" s="3"/>
    </row>
    <row r="371" spans="1:54" x14ac:dyDescent="0.25">
      <c r="A371" s="2" t="s">
        <v>4</v>
      </c>
      <c r="B371" s="22" t="s">
        <v>5</v>
      </c>
      <c r="C371" s="21" t="s">
        <v>6</v>
      </c>
      <c r="D371" s="22" t="s">
        <v>7</v>
      </c>
      <c r="E371" s="21" t="s">
        <v>8</v>
      </c>
      <c r="F371" s="21" t="s">
        <v>9</v>
      </c>
      <c r="G371" s="21" t="s">
        <v>6</v>
      </c>
      <c r="H371" s="22" t="s">
        <v>7</v>
      </c>
      <c r="I371" s="21" t="s">
        <v>8</v>
      </c>
      <c r="J371" s="21" t="s">
        <v>9</v>
      </c>
      <c r="K371" s="21" t="s">
        <v>6</v>
      </c>
      <c r="L371" s="22" t="s">
        <v>7</v>
      </c>
      <c r="M371" s="21" t="s">
        <v>8</v>
      </c>
      <c r="N371" s="21" t="s">
        <v>9</v>
      </c>
      <c r="O371" s="21" t="s">
        <v>6</v>
      </c>
      <c r="P371" s="22" t="s">
        <v>7</v>
      </c>
      <c r="Q371" s="21" t="s">
        <v>8</v>
      </c>
      <c r="R371" s="21" t="s">
        <v>9</v>
      </c>
      <c r="S371" s="21" t="s">
        <v>6</v>
      </c>
      <c r="T371" s="22" t="s">
        <v>7</v>
      </c>
      <c r="U371" s="21" t="s">
        <v>8</v>
      </c>
      <c r="V371" s="21" t="s">
        <v>9</v>
      </c>
      <c r="W371" s="21" t="s">
        <v>6</v>
      </c>
      <c r="X371" s="22" t="s">
        <v>7</v>
      </c>
      <c r="Y371" s="21" t="s">
        <v>8</v>
      </c>
      <c r="Z371" s="21" t="s">
        <v>9</v>
      </c>
      <c r="AA371" s="21" t="s">
        <v>6</v>
      </c>
      <c r="AB371" s="22" t="s">
        <v>7</v>
      </c>
      <c r="AC371" s="21" t="s">
        <v>8</v>
      </c>
      <c r="AD371" s="21" t="s">
        <v>9</v>
      </c>
      <c r="AE371" s="21" t="s">
        <v>6</v>
      </c>
      <c r="AF371" s="22" t="s">
        <v>7</v>
      </c>
      <c r="AG371" s="21" t="s">
        <v>8</v>
      </c>
      <c r="AH371" s="21" t="s">
        <v>9</v>
      </c>
      <c r="AI371" s="21" t="s">
        <v>6</v>
      </c>
      <c r="AJ371" s="22" t="s">
        <v>7</v>
      </c>
      <c r="AK371" s="21" t="s">
        <v>8</v>
      </c>
      <c r="AL371" s="21" t="s">
        <v>9</v>
      </c>
      <c r="AM371" s="21" t="s">
        <v>6</v>
      </c>
      <c r="AN371" s="22" t="s">
        <v>7</v>
      </c>
      <c r="AO371" s="21" t="s">
        <v>8</v>
      </c>
      <c r="AP371" s="21" t="s">
        <v>9</v>
      </c>
      <c r="AQ371" s="21" t="s">
        <v>6</v>
      </c>
      <c r="AR371" s="22" t="s">
        <v>7</v>
      </c>
      <c r="AS371" s="21" t="s">
        <v>8</v>
      </c>
      <c r="AT371" s="21" t="s">
        <v>9</v>
      </c>
      <c r="AU371" s="21" t="s">
        <v>6</v>
      </c>
      <c r="AV371" s="22" t="s">
        <v>7</v>
      </c>
      <c r="AW371" s="21" t="s">
        <v>8</v>
      </c>
      <c r="AX371" s="21" t="s">
        <v>9</v>
      </c>
      <c r="AY371" s="21" t="s">
        <v>6</v>
      </c>
      <c r="AZ371" s="22" t="s">
        <v>7</v>
      </c>
      <c r="BA371" s="21" t="s">
        <v>8</v>
      </c>
      <c r="BB371" s="21" t="s">
        <v>9</v>
      </c>
    </row>
    <row r="372" spans="1:54" x14ac:dyDescent="0.25">
      <c r="A372" t="s">
        <v>10</v>
      </c>
      <c r="B372" s="22" t="s">
        <v>11</v>
      </c>
      <c r="C372" s="3">
        <v>-0.54652063896690306</v>
      </c>
      <c r="D372" t="s">
        <v>12</v>
      </c>
      <c r="E372" s="3">
        <v>3.8248698926919983E-2</v>
      </c>
      <c r="F372" s="3">
        <v>0</v>
      </c>
      <c r="G372" s="3">
        <v>0.62874521433889918</v>
      </c>
      <c r="H372" t="s">
        <v>12</v>
      </c>
      <c r="I372" s="3">
        <v>3.5311062083634229E-2</v>
      </c>
      <c r="J372" s="3">
        <v>0</v>
      </c>
      <c r="K372" s="3">
        <v>4.6095292017203304E-2</v>
      </c>
      <c r="L372" t="s">
        <v>14</v>
      </c>
      <c r="M372" s="3">
        <v>2.9650990434012314E-2</v>
      </c>
      <c r="N372" s="3">
        <v>0.12004247060352835</v>
      </c>
      <c r="O372" s="3">
        <v>8.5120894738783346E-3</v>
      </c>
      <c r="P372" t="s">
        <v>14</v>
      </c>
      <c r="Q372" s="3">
        <v>0.285605488868313</v>
      </c>
      <c r="R372" s="3">
        <v>0.9762236381607956</v>
      </c>
      <c r="S372" s="3">
        <v>-5.5148966457023156E-2</v>
      </c>
      <c r="T372" t="s">
        <v>14</v>
      </c>
      <c r="U372" s="3">
        <v>0.30011516979343633</v>
      </c>
      <c r="V372" s="3">
        <v>0.85420225242472925</v>
      </c>
      <c r="W372" s="3">
        <v>-5.2043990390818445E-2</v>
      </c>
      <c r="X372" t="s">
        <v>14</v>
      </c>
      <c r="Y372" s="3">
        <v>5.0648178140491835E-2</v>
      </c>
      <c r="Z372" s="3">
        <v>0.30415732701291986</v>
      </c>
      <c r="AA372" s="3">
        <v>0.1231233389859871</v>
      </c>
      <c r="AB372" t="s">
        <v>13</v>
      </c>
      <c r="AC372" s="3">
        <v>5.6201543562881442E-2</v>
      </c>
      <c r="AD372" s="3">
        <v>2.8470136764085385E-2</v>
      </c>
      <c r="AE372" s="3">
        <v>-6.6089734943778691E-2</v>
      </c>
      <c r="AF372" t="s">
        <v>14</v>
      </c>
      <c r="AG372" s="3">
        <v>4.0448888428847682E-2</v>
      </c>
      <c r="AH372" s="3">
        <v>0.10227831222290984</v>
      </c>
      <c r="AI372" s="3">
        <v>-6.0797546426111654E-2</v>
      </c>
      <c r="AJ372" t="s">
        <v>14</v>
      </c>
      <c r="AK372" s="3">
        <v>0.11422412639414743</v>
      </c>
      <c r="AL372" s="3">
        <v>0.59454221620867842</v>
      </c>
      <c r="AM372" s="3">
        <v>2.2738475534668841E-2</v>
      </c>
      <c r="AN372" t="s">
        <v>14</v>
      </c>
      <c r="AO372" s="3">
        <v>0.11365993773029003</v>
      </c>
      <c r="AP372" s="3">
        <v>0.8414359380204175</v>
      </c>
      <c r="AQ372" s="3">
        <v>6.2809811499955459E-2</v>
      </c>
      <c r="AR372" t="s">
        <v>13</v>
      </c>
      <c r="AS372" s="3">
        <v>3.1751453138204676E-2</v>
      </c>
      <c r="AT372" s="3">
        <v>4.7909391756563391E-2</v>
      </c>
      <c r="AU372" s="3">
        <v>-3.4136474712032752E-2</v>
      </c>
      <c r="AV372" t="s">
        <v>14</v>
      </c>
      <c r="AW372" s="3">
        <v>4.0250161035904695E-2</v>
      </c>
      <c r="AX372" s="3">
        <v>0.3963779493397448</v>
      </c>
      <c r="AY372" s="3">
        <v>5.3794153375662693E-2</v>
      </c>
      <c r="AZ372" t="s">
        <v>13</v>
      </c>
      <c r="BA372" s="3">
        <v>2.7279909867685703E-2</v>
      </c>
      <c r="BB372" s="3">
        <v>4.8617260248630778E-2</v>
      </c>
    </row>
    <row r="373" spans="1:54" x14ac:dyDescent="0.25">
      <c r="A373" t="s">
        <v>47</v>
      </c>
      <c r="B373" s="22" t="s">
        <v>11</v>
      </c>
      <c r="C373" s="3">
        <v>-0.46726677114225745</v>
      </c>
      <c r="D373" t="s">
        <v>12</v>
      </c>
      <c r="E373" s="3">
        <v>3.3107607581943699E-2</v>
      </c>
      <c r="F373" s="3">
        <v>0</v>
      </c>
      <c r="G373" s="3">
        <v>0.32483189302361631</v>
      </c>
      <c r="H373" t="s">
        <v>12</v>
      </c>
      <c r="I373" s="3">
        <v>1.8813969769962437E-2</v>
      </c>
      <c r="J373" s="3">
        <v>0</v>
      </c>
      <c r="K373" s="3">
        <v>-9.7719516026760059E-2</v>
      </c>
      <c r="L373" t="s">
        <v>12</v>
      </c>
      <c r="M373" s="3">
        <v>2.2462188104297256E-2</v>
      </c>
      <c r="N373" s="3">
        <v>1.358890607994212E-5</v>
      </c>
      <c r="O373" s="3">
        <v>5.3600155431853029E-2</v>
      </c>
      <c r="P373" t="s">
        <v>14</v>
      </c>
      <c r="Q373" s="3">
        <v>0.18716216737053165</v>
      </c>
      <c r="R373" s="3">
        <v>0.77458441542746503</v>
      </c>
      <c r="S373" s="3">
        <v>3.6156238799823999E-2</v>
      </c>
      <c r="T373" t="s">
        <v>14</v>
      </c>
      <c r="U373" s="3">
        <v>0.19527357924323499</v>
      </c>
      <c r="V373" s="3">
        <v>0.85310602066152619</v>
      </c>
      <c r="W373" s="3">
        <v>-3.9066362112744508E-3</v>
      </c>
      <c r="X373" t="s">
        <v>14</v>
      </c>
      <c r="Y373" s="3">
        <v>3.8828654110568406E-2</v>
      </c>
      <c r="Z373" s="3">
        <v>0.9198583137361076</v>
      </c>
      <c r="AA373" s="3">
        <v>-5.327294523825938E-2</v>
      </c>
      <c r="AB373" t="s">
        <v>14</v>
      </c>
      <c r="AC373" s="3">
        <v>3.6818505669779608E-2</v>
      </c>
      <c r="AD373" s="3">
        <v>0.14792303583635613</v>
      </c>
      <c r="AE373" s="3">
        <v>0.1376939379520668</v>
      </c>
      <c r="AF373" t="s">
        <v>12</v>
      </c>
      <c r="AG373" s="3">
        <v>2.4232259034045286E-2</v>
      </c>
      <c r="AH373" s="3">
        <v>1.3292824396771152E-8</v>
      </c>
      <c r="AI373" s="3">
        <v>-0.11707571054117477</v>
      </c>
      <c r="AJ373" t="s">
        <v>14</v>
      </c>
      <c r="AK373" s="3">
        <v>9.3777230168068507E-2</v>
      </c>
      <c r="AL373" s="3">
        <v>0.21186815213741905</v>
      </c>
      <c r="AM373" s="3">
        <v>-1.3524126267249772E-2</v>
      </c>
      <c r="AN373" t="s">
        <v>14</v>
      </c>
      <c r="AO373" s="3">
        <v>9.0468331349277523E-2</v>
      </c>
      <c r="AP373" s="3">
        <v>0.88116686511885045</v>
      </c>
      <c r="AQ373" s="3">
        <v>5.0093581701140331E-2</v>
      </c>
      <c r="AR373" t="s">
        <v>13</v>
      </c>
      <c r="AS373" s="3">
        <v>2.4535366675427276E-2</v>
      </c>
      <c r="AT373" s="3">
        <v>4.1182417099282054E-2</v>
      </c>
      <c r="AU373" s="3">
        <v>-3.7739289906074988E-2</v>
      </c>
      <c r="AV373" t="s">
        <v>14</v>
      </c>
      <c r="AW373" s="3">
        <v>2.6126407631496922E-2</v>
      </c>
      <c r="AX373" s="3">
        <v>0.14860167107953659</v>
      </c>
      <c r="AY373" s="3">
        <v>5.7775840103558023E-4</v>
      </c>
      <c r="AZ373" t="s">
        <v>14</v>
      </c>
      <c r="BA373" s="3">
        <v>2.078843022714837E-2</v>
      </c>
      <c r="BB373" s="3">
        <v>0.97782780301895444</v>
      </c>
    </row>
    <row r="374" spans="1:54" x14ac:dyDescent="0.25">
      <c r="A374" t="s">
        <v>54</v>
      </c>
      <c r="B374" s="22" t="s">
        <v>11</v>
      </c>
      <c r="C374" s="3">
        <v>-0.31096295103558391</v>
      </c>
      <c r="D374" t="s">
        <v>12</v>
      </c>
      <c r="E374" s="3">
        <v>5.5229909187020171E-2</v>
      </c>
      <c r="F374" s="3">
        <v>1.7985879452453446E-8</v>
      </c>
      <c r="G374" s="3">
        <v>0.61786239665462972</v>
      </c>
      <c r="H374" t="s">
        <v>12</v>
      </c>
      <c r="I374" s="3">
        <v>2.7252280385327062E-2</v>
      </c>
      <c r="J374" s="3">
        <v>0</v>
      </c>
      <c r="K374" s="3">
        <v>7.6581685336177027E-2</v>
      </c>
      <c r="L374" t="s">
        <v>13</v>
      </c>
      <c r="M374" s="3">
        <v>3.6607895827433012E-2</v>
      </c>
      <c r="N374" s="3">
        <v>3.6443483155770062E-2</v>
      </c>
      <c r="O374" s="3">
        <v>-0.30742908205676833</v>
      </c>
      <c r="P374" t="s">
        <v>14</v>
      </c>
      <c r="Q374" s="3">
        <v>0.24399723179201993</v>
      </c>
      <c r="R374" s="3">
        <v>0.20768034747923814</v>
      </c>
      <c r="S374" s="3">
        <v>0.25306594135674737</v>
      </c>
      <c r="T374" t="s">
        <v>14</v>
      </c>
      <c r="U374" s="3">
        <v>0.26105116514363086</v>
      </c>
      <c r="V374" s="3">
        <v>0.3323400318534282</v>
      </c>
      <c r="W374" s="3">
        <v>-2.2828132291093588E-2</v>
      </c>
      <c r="X374" t="s">
        <v>14</v>
      </c>
      <c r="Y374" s="3">
        <v>5.9952586641816165E-2</v>
      </c>
      <c r="Z374" s="3">
        <v>0.70337409668004081</v>
      </c>
      <c r="AA374" s="3">
        <v>-3.2570128376683882E-2</v>
      </c>
      <c r="AB374" t="s">
        <v>14</v>
      </c>
      <c r="AC374" s="3">
        <v>8.0375337009663247E-2</v>
      </c>
      <c r="AD374" s="3">
        <v>0.68531183347846802</v>
      </c>
      <c r="AE374" s="3">
        <v>5.6621990409397666E-2</v>
      </c>
      <c r="AF374" t="s">
        <v>14</v>
      </c>
      <c r="AG374" s="3">
        <v>4.8030596901341885E-2</v>
      </c>
      <c r="AH374" s="3">
        <v>0.23844861324988686</v>
      </c>
      <c r="AI374" s="3">
        <v>0.16861568166405905</v>
      </c>
      <c r="AJ374" t="s">
        <v>14</v>
      </c>
      <c r="AK374" s="3">
        <v>0.11424651247395971</v>
      </c>
      <c r="AL374" s="3">
        <v>0.13997249293647229</v>
      </c>
      <c r="AM374" s="3">
        <v>-0.2472862216947056</v>
      </c>
      <c r="AN374" t="s">
        <v>13</v>
      </c>
      <c r="AO374" s="3">
        <v>0.11168727556709189</v>
      </c>
      <c r="AP374" s="3">
        <v>2.6822254807048918E-2</v>
      </c>
      <c r="AQ374" s="3">
        <v>-0.21871044586901914</v>
      </c>
      <c r="AR374" t="s">
        <v>12</v>
      </c>
      <c r="AS374" s="3">
        <v>3.9026523414975145E-2</v>
      </c>
      <c r="AT374" s="3">
        <v>2.0928081712057178E-8</v>
      </c>
      <c r="AU374" s="3">
        <v>1.8682673657226812E-2</v>
      </c>
      <c r="AV374" t="s">
        <v>14</v>
      </c>
      <c r="AW374" s="3">
        <v>3.8228752887743675E-2</v>
      </c>
      <c r="AX374" s="3">
        <v>0.62504887834223366</v>
      </c>
      <c r="AY374" s="3">
        <v>3.4997101351825688E-3</v>
      </c>
      <c r="AZ374" t="s">
        <v>14</v>
      </c>
      <c r="BA374" s="3">
        <v>3.0369035947794581E-2</v>
      </c>
      <c r="BB374" s="3">
        <v>0.90825535293642257</v>
      </c>
    </row>
    <row r="375" spans="1:54" x14ac:dyDescent="0.25">
      <c r="A375" t="s">
        <v>48</v>
      </c>
      <c r="B375" s="22" t="s">
        <v>11</v>
      </c>
      <c r="C375" s="3">
        <v>0.10079087497337302</v>
      </c>
      <c r="D375" t="s">
        <v>13</v>
      </c>
      <c r="E375" s="3">
        <v>4.2198874683631413E-2</v>
      </c>
      <c r="F375" s="3">
        <v>1.6918549073161815E-2</v>
      </c>
      <c r="G375" s="3">
        <v>0.28499086233961646</v>
      </c>
      <c r="H375" t="s">
        <v>12</v>
      </c>
      <c r="I375" s="3">
        <v>2.8984527289404215E-2</v>
      </c>
      <c r="J375" s="3">
        <v>0</v>
      </c>
      <c r="K375" s="3">
        <v>-2.875835522361074E-2</v>
      </c>
      <c r="L375" t="s">
        <v>14</v>
      </c>
      <c r="M375" s="3">
        <v>2.9277338188712233E-2</v>
      </c>
      <c r="N375" s="3">
        <v>0.32596509635327386</v>
      </c>
      <c r="O375" s="3">
        <v>-0.11457936025067961</v>
      </c>
      <c r="P375" t="s">
        <v>14</v>
      </c>
      <c r="Q375" s="3">
        <v>0.21693819551297452</v>
      </c>
      <c r="R375" s="3">
        <v>0.59738418536706739</v>
      </c>
      <c r="S375" s="3">
        <v>0.12134297464653446</v>
      </c>
      <c r="T375" t="s">
        <v>14</v>
      </c>
      <c r="U375" s="3">
        <v>0.22961991104867419</v>
      </c>
      <c r="V375" s="3">
        <v>0.59718603657039671</v>
      </c>
      <c r="W375" s="3">
        <v>-0.12419693128238375</v>
      </c>
      <c r="X375" t="s">
        <v>13</v>
      </c>
      <c r="Y375" s="3">
        <v>5.586134890846671E-2</v>
      </c>
      <c r="Z375" s="3">
        <v>2.6195101940827747E-2</v>
      </c>
      <c r="AA375" s="3">
        <v>8.0139705038473272E-2</v>
      </c>
      <c r="AB375" t="s">
        <v>14</v>
      </c>
      <c r="AC375" s="3">
        <v>5.4509772487455643E-2</v>
      </c>
      <c r="AD375" s="3">
        <v>0.14151038861011855</v>
      </c>
      <c r="AE375" s="3">
        <v>-1.6638268503483048E-2</v>
      </c>
      <c r="AF375" t="s">
        <v>14</v>
      </c>
      <c r="AG375" s="3">
        <v>3.5143262655266468E-2</v>
      </c>
      <c r="AH375" s="3">
        <v>0.63589844074213131</v>
      </c>
      <c r="AI375" s="3">
        <v>-3.9750885865049407E-2</v>
      </c>
      <c r="AJ375" t="s">
        <v>14</v>
      </c>
      <c r="AK375" s="3">
        <v>0.12658096659360268</v>
      </c>
      <c r="AL375" s="3">
        <v>0.75349426413491916</v>
      </c>
      <c r="AM375" s="3">
        <v>8.1601002100946504E-4</v>
      </c>
      <c r="AN375" t="s">
        <v>14</v>
      </c>
      <c r="AO375" s="3">
        <v>0.11820348035624076</v>
      </c>
      <c r="AP375" s="3">
        <v>0.99449189969855611</v>
      </c>
      <c r="AQ375" s="3">
        <v>3.0771301937350747E-2</v>
      </c>
      <c r="AR375" t="s">
        <v>14</v>
      </c>
      <c r="AS375" s="3">
        <v>3.3469344319129263E-2</v>
      </c>
      <c r="AT375" s="3">
        <v>0.35789284487214346</v>
      </c>
      <c r="AU375" s="3">
        <v>4.474497557616125E-2</v>
      </c>
      <c r="AV375" t="s">
        <v>14</v>
      </c>
      <c r="AW375" s="3">
        <v>3.9750047098192208E-2</v>
      </c>
      <c r="AX375" s="3">
        <v>0.26031012607483062</v>
      </c>
      <c r="AY375" s="3">
        <v>1.805520668379116E-2</v>
      </c>
      <c r="AZ375" t="s">
        <v>14</v>
      </c>
      <c r="BA375" s="3">
        <v>2.7974532613306648E-2</v>
      </c>
      <c r="BB375" s="3">
        <v>0.51865773610684962</v>
      </c>
    </row>
    <row r="376" spans="1:54" x14ac:dyDescent="0.25">
      <c r="A376" t="s">
        <v>56</v>
      </c>
      <c r="B376" s="22" t="s">
        <v>11</v>
      </c>
      <c r="C376" s="3">
        <v>0.23168158492560509</v>
      </c>
      <c r="D376" t="s">
        <v>12</v>
      </c>
      <c r="E376" s="3">
        <v>6.6954986662018171E-2</v>
      </c>
      <c r="F376" s="3">
        <v>5.3965636295139063E-4</v>
      </c>
      <c r="G376" s="3">
        <v>0.39232621104078419</v>
      </c>
      <c r="H376" t="s">
        <v>12</v>
      </c>
      <c r="I376" s="3">
        <v>3.0730282258322826E-2</v>
      </c>
      <c r="J376" s="3">
        <v>0</v>
      </c>
      <c r="K376" s="3">
        <v>7.0915614878315852E-2</v>
      </c>
      <c r="L376" t="s">
        <v>14</v>
      </c>
      <c r="M376" s="3">
        <v>4.4797370994196055E-2</v>
      </c>
      <c r="N376" s="3">
        <v>0.1134144605510532</v>
      </c>
      <c r="O376" s="3">
        <v>0.57685055259676721</v>
      </c>
      <c r="P376" t="s">
        <v>42</v>
      </c>
      <c r="Q376" s="3">
        <v>0.31903688309864997</v>
      </c>
      <c r="R376" s="3">
        <v>7.0590955630678298E-2</v>
      </c>
      <c r="S376" s="3">
        <v>-0.77340404922780093</v>
      </c>
      <c r="T376" t="s">
        <v>13</v>
      </c>
      <c r="U376" s="3">
        <v>0.34335394369359573</v>
      </c>
      <c r="V376" s="3">
        <v>2.4290823052626864E-2</v>
      </c>
      <c r="W376" s="3">
        <v>-9.9875579810098425E-2</v>
      </c>
      <c r="X376" t="s">
        <v>14</v>
      </c>
      <c r="Y376" s="3">
        <v>8.8266935699483753E-2</v>
      </c>
      <c r="Z376" s="3">
        <v>0.25783735441788025</v>
      </c>
      <c r="AA376" s="3">
        <v>9.5814760994760648E-2</v>
      </c>
      <c r="AB376" t="s">
        <v>14</v>
      </c>
      <c r="AC376" s="3">
        <v>0.10521355860462486</v>
      </c>
      <c r="AD376" s="3">
        <v>0.36246962828709273</v>
      </c>
      <c r="AE376" s="3">
        <v>-1.2288544520461679E-2</v>
      </c>
      <c r="AF376" t="s">
        <v>14</v>
      </c>
      <c r="AG376" s="3">
        <v>6.2627700126588942E-2</v>
      </c>
      <c r="AH376" s="3">
        <v>0.84444125884756294</v>
      </c>
      <c r="AI376" s="3">
        <v>7.9438898761229948E-2</v>
      </c>
      <c r="AJ376" t="s">
        <v>14</v>
      </c>
      <c r="AK376" s="3">
        <v>0.16590649413721828</v>
      </c>
      <c r="AL376" s="3">
        <v>0.63206861172476225</v>
      </c>
      <c r="AM376" s="3">
        <v>-5.5137622057528417E-2</v>
      </c>
      <c r="AN376" t="s">
        <v>14</v>
      </c>
      <c r="AO376" s="3">
        <v>0.15893535564589345</v>
      </c>
      <c r="AP376" s="3">
        <v>0.7286525152729908</v>
      </c>
      <c r="AQ376" s="3">
        <v>-7.1133010290555923E-2</v>
      </c>
      <c r="AR376" t="s">
        <v>14</v>
      </c>
      <c r="AS376" s="3">
        <v>5.3548301998238672E-2</v>
      </c>
      <c r="AT376" s="3">
        <v>0.18404941599445235</v>
      </c>
      <c r="AU376" s="3">
        <v>-6.6181966914054716E-2</v>
      </c>
      <c r="AV376" t="s">
        <v>14</v>
      </c>
      <c r="AW376" s="3">
        <v>5.9068300100727347E-2</v>
      </c>
      <c r="AX376" s="3">
        <v>0.26253005165484078</v>
      </c>
      <c r="AY376" s="3">
        <v>-7.5517904990915138E-2</v>
      </c>
      <c r="AZ376" t="s">
        <v>42</v>
      </c>
      <c r="BA376" s="3">
        <v>4.0736359053162981E-2</v>
      </c>
      <c r="BB376" s="3">
        <v>6.3764818322360695E-2</v>
      </c>
    </row>
    <row r="377" spans="1:54" x14ac:dyDescent="0.25">
      <c r="A377" t="s">
        <v>57</v>
      </c>
      <c r="B377" s="22" t="s">
        <v>11</v>
      </c>
      <c r="C377" s="3">
        <v>-0.48942216126573163</v>
      </c>
      <c r="D377" t="s">
        <v>12</v>
      </c>
      <c r="E377" s="3">
        <v>3.1393411313555657E-2</v>
      </c>
      <c r="F377" s="3">
        <v>0</v>
      </c>
      <c r="G377" s="3">
        <v>0.37003191924704709</v>
      </c>
      <c r="H377" t="s">
        <v>12</v>
      </c>
      <c r="I377" s="3">
        <v>1.6979651051453517E-2</v>
      </c>
      <c r="J377" s="3">
        <v>0</v>
      </c>
      <c r="K377" s="3">
        <v>6.3816087345220221E-2</v>
      </c>
      <c r="L377" t="s">
        <v>12</v>
      </c>
      <c r="M377" s="3">
        <v>2.0377920396942039E-2</v>
      </c>
      <c r="N377" s="3">
        <v>1.7383937143460315E-3</v>
      </c>
      <c r="O377" s="3">
        <v>-0.1231270074907299</v>
      </c>
      <c r="P377" t="s">
        <v>14</v>
      </c>
      <c r="Q377" s="3">
        <v>0.1480558976030498</v>
      </c>
      <c r="R377" s="3">
        <v>0.40562056375026145</v>
      </c>
      <c r="S377" s="3">
        <v>0.22086025798073086</v>
      </c>
      <c r="T377" t="s">
        <v>14</v>
      </c>
      <c r="U377" s="3">
        <v>0.15886149851775061</v>
      </c>
      <c r="V377" s="3">
        <v>0.1644471287442455</v>
      </c>
      <c r="W377" s="3">
        <v>6.9739735383371387E-2</v>
      </c>
      <c r="X377" t="s">
        <v>13</v>
      </c>
      <c r="Y377" s="3">
        <v>3.4182249505993606E-2</v>
      </c>
      <c r="Z377" s="3">
        <v>4.1327177041977858E-2</v>
      </c>
      <c r="AA377" s="3">
        <v>-6.9424373449907026E-2</v>
      </c>
      <c r="AB377" t="s">
        <v>13</v>
      </c>
      <c r="AC377" s="3">
        <v>3.3719119051329294E-2</v>
      </c>
      <c r="AD377" s="3">
        <v>3.9503593944196336E-2</v>
      </c>
      <c r="AE377" s="3">
        <v>0.13941759361550513</v>
      </c>
      <c r="AF377" t="s">
        <v>12</v>
      </c>
      <c r="AG377" s="3">
        <v>2.4667537647891702E-2</v>
      </c>
      <c r="AH377" s="3">
        <v>1.5871619352125776E-8</v>
      </c>
      <c r="AI377" s="3">
        <v>-0.21222962304174309</v>
      </c>
      <c r="AJ377" t="s">
        <v>12</v>
      </c>
      <c r="AK377" s="3">
        <v>8.060152801854753E-2</v>
      </c>
      <c r="AL377" s="3">
        <v>8.461641851831514E-3</v>
      </c>
      <c r="AM377" s="3">
        <v>9.4079100743129876E-2</v>
      </c>
      <c r="AN377" t="s">
        <v>14</v>
      </c>
      <c r="AO377" s="3">
        <v>8.0403050369447462E-2</v>
      </c>
      <c r="AP377" s="3">
        <v>0.24196327327467815</v>
      </c>
      <c r="AQ377" s="3">
        <v>-1.096712761658792E-2</v>
      </c>
      <c r="AR377" t="s">
        <v>14</v>
      </c>
      <c r="AS377" s="3">
        <v>2.0152409894224271E-2</v>
      </c>
      <c r="AT377" s="3">
        <v>0.58629749602427372</v>
      </c>
      <c r="AU377" s="3">
        <v>5.4405993169162267E-2</v>
      </c>
      <c r="AV377" t="s">
        <v>13</v>
      </c>
      <c r="AW377" s="3">
        <v>2.6050111260312616E-2</v>
      </c>
      <c r="AX377" s="3">
        <v>3.6751593825087081E-2</v>
      </c>
      <c r="AY377" s="3">
        <v>2.5658358857426258E-3</v>
      </c>
      <c r="AZ377" t="s">
        <v>14</v>
      </c>
      <c r="BA377" s="3">
        <v>1.7642617415618178E-2</v>
      </c>
      <c r="BB377" s="3">
        <v>0.88436824586644525</v>
      </c>
    </row>
    <row r="378" spans="1:54" x14ac:dyDescent="0.25">
      <c r="A378" t="s">
        <v>50</v>
      </c>
      <c r="B378" s="22" t="s">
        <v>11</v>
      </c>
      <c r="C378" s="3">
        <v>-9.9534220854903955E-4</v>
      </c>
      <c r="D378" t="s">
        <v>14</v>
      </c>
      <c r="E378" s="3">
        <v>2.855690183871561E-2</v>
      </c>
      <c r="F378" s="3">
        <v>0.97219560386858772</v>
      </c>
      <c r="G378" s="3">
        <v>0.10311490484268168</v>
      </c>
      <c r="H378" t="s">
        <v>12</v>
      </c>
      <c r="I378" s="3">
        <v>1.5878090132208433E-2</v>
      </c>
      <c r="J378" s="3">
        <v>0</v>
      </c>
      <c r="K378" s="3">
        <v>2.9210785076121758E-2</v>
      </c>
      <c r="L378" t="s">
        <v>14</v>
      </c>
      <c r="M378" s="3">
        <v>1.9257350246799369E-2</v>
      </c>
      <c r="N378" s="3">
        <v>0.12930097522813533</v>
      </c>
      <c r="O378" s="3">
        <v>-0.18288880191864376</v>
      </c>
      <c r="P378" t="s">
        <v>14</v>
      </c>
      <c r="Q378" s="3">
        <v>0.14097090071481955</v>
      </c>
      <c r="R378" s="3">
        <v>0.19451029052312863</v>
      </c>
      <c r="S378" s="3">
        <v>0.12369732374384293</v>
      </c>
      <c r="T378" t="s">
        <v>14</v>
      </c>
      <c r="U378" s="3">
        <v>0.14902508356872746</v>
      </c>
      <c r="V378" s="3">
        <v>0.40651410701118662</v>
      </c>
      <c r="W378" s="3">
        <v>-6.7727306741690203E-3</v>
      </c>
      <c r="X378" t="s">
        <v>14</v>
      </c>
      <c r="Y378" s="3">
        <v>3.3130133706148125E-2</v>
      </c>
      <c r="Z378" s="3">
        <v>0.83801896404318299</v>
      </c>
      <c r="AA378" s="3">
        <v>-5.4249115140230482E-3</v>
      </c>
      <c r="AB378" t="s">
        <v>14</v>
      </c>
      <c r="AC378" s="3">
        <v>3.3448982282699685E-2</v>
      </c>
      <c r="AD378" s="3">
        <v>0.87116044659069503</v>
      </c>
      <c r="AE378" s="3">
        <v>1.4758418564933666E-2</v>
      </c>
      <c r="AF378" t="s">
        <v>14</v>
      </c>
      <c r="AG378" s="3">
        <v>2.1044624319808452E-2</v>
      </c>
      <c r="AH378" s="3">
        <v>0.48312104581586235</v>
      </c>
      <c r="AI378" s="3">
        <v>9.3212551507486419E-2</v>
      </c>
      <c r="AJ378" t="s">
        <v>14</v>
      </c>
      <c r="AK378" s="3">
        <v>7.6604405495195968E-2</v>
      </c>
      <c r="AL378" s="3">
        <v>0.22367877550238546</v>
      </c>
      <c r="AM378" s="3">
        <v>-9.0730511805484887E-2</v>
      </c>
      <c r="AN378" t="s">
        <v>14</v>
      </c>
      <c r="AO378" s="3">
        <v>7.1184577824767545E-2</v>
      </c>
      <c r="AP378" s="3">
        <v>0.20245757898040995</v>
      </c>
      <c r="AQ378" s="3">
        <v>2.5995587363236355E-2</v>
      </c>
      <c r="AR378" t="s">
        <v>14</v>
      </c>
      <c r="AS378" s="3">
        <v>2.0469324669141944E-2</v>
      </c>
      <c r="AT378" s="3">
        <v>0.20409254760059992</v>
      </c>
      <c r="AU378" s="3">
        <v>-3.5363924093237735E-2</v>
      </c>
      <c r="AV378" t="s">
        <v>14</v>
      </c>
      <c r="AW378" s="3">
        <v>2.4304400976324282E-2</v>
      </c>
      <c r="AX378" s="3">
        <v>0.14565763571499613</v>
      </c>
      <c r="AY378" s="3">
        <v>-4.8191943951344136E-3</v>
      </c>
      <c r="AZ378" t="s">
        <v>14</v>
      </c>
      <c r="BA378" s="3">
        <v>1.6917892036115916E-2</v>
      </c>
      <c r="BB378" s="3">
        <v>0.77575304750593777</v>
      </c>
    </row>
    <row r="379" spans="1:54" x14ac:dyDescent="0.25">
      <c r="A379" t="s">
        <v>15</v>
      </c>
      <c r="B379" s="22" t="s">
        <v>11</v>
      </c>
      <c r="C379" s="3">
        <v>0.16335720116804164</v>
      </c>
      <c r="D379" t="s">
        <v>12</v>
      </c>
      <c r="E379" s="3">
        <v>3.038677664490964E-2</v>
      </c>
      <c r="F379" s="3">
        <v>7.6188153119716162E-8</v>
      </c>
      <c r="G379" s="3">
        <v>0.21053304883292923</v>
      </c>
      <c r="H379" t="s">
        <v>12</v>
      </c>
      <c r="I379" s="3">
        <v>1.6247112158758785E-2</v>
      </c>
      <c r="J379" s="3">
        <v>0</v>
      </c>
      <c r="K379" s="3">
        <v>2.0030216819652263E-2</v>
      </c>
      <c r="L379" t="s">
        <v>14</v>
      </c>
      <c r="M379" s="3">
        <v>1.9518806157093505E-2</v>
      </c>
      <c r="N379" s="3">
        <v>0.30479688820442297</v>
      </c>
      <c r="O379" s="3">
        <v>-0.17536986583188804</v>
      </c>
      <c r="P379" t="s">
        <v>14</v>
      </c>
      <c r="Q379" s="3">
        <v>0.16227410283658025</v>
      </c>
      <c r="R379" s="3">
        <v>0.27982991705978044</v>
      </c>
      <c r="S379" s="3">
        <v>0.13943646945310625</v>
      </c>
      <c r="T379" t="s">
        <v>14</v>
      </c>
      <c r="U379" s="3">
        <v>0.17600076611840385</v>
      </c>
      <c r="V379" s="3">
        <v>0.42821537502414508</v>
      </c>
      <c r="W379" s="3">
        <v>-9.5583191498312278E-2</v>
      </c>
      <c r="X379" t="s">
        <v>12</v>
      </c>
      <c r="Y379" s="3">
        <v>3.6736645140437715E-2</v>
      </c>
      <c r="Z379" s="3">
        <v>9.2722755749108376E-3</v>
      </c>
      <c r="AA379" s="3">
        <v>6.7655659254897929E-2</v>
      </c>
      <c r="AB379" t="s">
        <v>42</v>
      </c>
      <c r="AC379" s="3">
        <v>4.1039157126792673E-2</v>
      </c>
      <c r="AD379" s="3">
        <v>9.9237077851684896E-2</v>
      </c>
      <c r="AE379" s="3">
        <v>-3.3760634573042632E-2</v>
      </c>
      <c r="AF379" t="s">
        <v>14</v>
      </c>
      <c r="AG379" s="3">
        <v>2.5254926274968809E-2</v>
      </c>
      <c r="AH379" s="3">
        <v>0.18128987973917621</v>
      </c>
      <c r="AI379" s="3">
        <v>0.10766222334512952</v>
      </c>
      <c r="AJ379" t="s">
        <v>14</v>
      </c>
      <c r="AK379" s="3">
        <v>8.3308340103227629E-2</v>
      </c>
      <c r="AL379" s="3">
        <v>0.19624140693930281</v>
      </c>
      <c r="AM379" s="3">
        <v>-0.15827540793634728</v>
      </c>
      <c r="AN379" t="s">
        <v>13</v>
      </c>
      <c r="AO379" s="3">
        <v>8.0379532621870795E-2</v>
      </c>
      <c r="AP379" s="3">
        <v>4.8941508517184262E-2</v>
      </c>
      <c r="AQ379" s="3">
        <v>-1.0957168311333783E-2</v>
      </c>
      <c r="AR379" t="s">
        <v>14</v>
      </c>
      <c r="AS379" s="3">
        <v>2.1305237392312749E-2</v>
      </c>
      <c r="AT379" s="3">
        <v>0.60704604413431551</v>
      </c>
      <c r="AU379" s="3">
        <v>1.5275446750818553E-2</v>
      </c>
      <c r="AV379" t="s">
        <v>14</v>
      </c>
      <c r="AW379" s="3">
        <v>2.886180017662579E-2</v>
      </c>
      <c r="AX379" s="3">
        <v>0.5966238886395363</v>
      </c>
      <c r="AY379" s="3">
        <v>6.0682669337896782E-2</v>
      </c>
      <c r="AZ379" t="s">
        <v>12</v>
      </c>
      <c r="BA379" s="3">
        <v>1.9273070287145037E-2</v>
      </c>
      <c r="BB379" s="3">
        <v>1.6406972108076179E-3</v>
      </c>
    </row>
    <row r="380" spans="1:54" x14ac:dyDescent="0.25">
      <c r="A380" t="s">
        <v>16</v>
      </c>
      <c r="B380" s="22" t="s">
        <v>11</v>
      </c>
      <c r="C380" s="3">
        <v>8.6840070597000288E-2</v>
      </c>
      <c r="D380" t="s">
        <v>12</v>
      </c>
      <c r="E380" s="3">
        <v>3.2327016309946159E-2</v>
      </c>
      <c r="F380" s="3">
        <v>7.2248142306448049E-3</v>
      </c>
      <c r="G380" s="3">
        <v>0.24488511872548005</v>
      </c>
      <c r="H380" t="s">
        <v>12</v>
      </c>
      <c r="I380" s="3">
        <v>1.8870499807373604E-2</v>
      </c>
      <c r="J380" s="3">
        <v>0</v>
      </c>
      <c r="K380" s="3">
        <v>1.4914189420579607E-2</v>
      </c>
      <c r="L380" t="s">
        <v>14</v>
      </c>
      <c r="M380" s="3">
        <v>2.1203348946681137E-2</v>
      </c>
      <c r="N380" s="3">
        <v>0.48181374152015</v>
      </c>
      <c r="O380" s="3">
        <v>0.18326643263635523</v>
      </c>
      <c r="P380" t="s">
        <v>14</v>
      </c>
      <c r="Q380" s="3">
        <v>0.17814172030449343</v>
      </c>
      <c r="R380" s="3">
        <v>0.3035888884466984</v>
      </c>
      <c r="S380" s="3">
        <v>-0.28087109544758565</v>
      </c>
      <c r="T380" t="s">
        <v>14</v>
      </c>
      <c r="U380" s="3">
        <v>0.19017840591554849</v>
      </c>
      <c r="V380" s="3">
        <v>0.13970722710376537</v>
      </c>
      <c r="W380" s="3">
        <v>-0.12834409949597073</v>
      </c>
      <c r="X380" t="s">
        <v>12</v>
      </c>
      <c r="Y380" s="3">
        <v>4.3452809122875566E-2</v>
      </c>
      <c r="Z380" s="3">
        <v>3.1404674359147844E-3</v>
      </c>
      <c r="AA380" s="3">
        <v>0.10673538986818094</v>
      </c>
      <c r="AB380" t="s">
        <v>13</v>
      </c>
      <c r="AC380" s="3">
        <v>4.9681895477328576E-2</v>
      </c>
      <c r="AD380" s="3">
        <v>3.1683900995885583E-2</v>
      </c>
      <c r="AE380" s="3">
        <v>-4.3310541926094522E-2</v>
      </c>
      <c r="AF380" t="s">
        <v>14</v>
      </c>
      <c r="AG380" s="3">
        <v>2.762942599521636E-2</v>
      </c>
      <c r="AH380" s="3">
        <v>0.11698589112012092</v>
      </c>
      <c r="AI380" s="3">
        <v>3.4923056839817557E-2</v>
      </c>
      <c r="AJ380" t="s">
        <v>14</v>
      </c>
      <c r="AK380" s="3">
        <v>8.2116211706510997E-2</v>
      </c>
      <c r="AL380" s="3">
        <v>0.67062658586484392</v>
      </c>
      <c r="AM380" s="3">
        <v>-5.9871481718575419E-2</v>
      </c>
      <c r="AN380" t="s">
        <v>14</v>
      </c>
      <c r="AO380" s="3">
        <v>7.8457326883157111E-2</v>
      </c>
      <c r="AP380" s="3">
        <v>0.44539847317980996</v>
      </c>
      <c r="AQ380" s="3">
        <v>4.5296204380385618E-2</v>
      </c>
      <c r="AR380" t="s">
        <v>42</v>
      </c>
      <c r="AS380" s="3">
        <v>2.3311778690116462E-2</v>
      </c>
      <c r="AT380" s="3">
        <v>5.2008807283569825E-2</v>
      </c>
      <c r="AU380" s="3">
        <v>-1.7752022006867419E-2</v>
      </c>
      <c r="AV380" t="s">
        <v>14</v>
      </c>
      <c r="AW380" s="3">
        <v>3.1319516550613248E-2</v>
      </c>
      <c r="AX380" s="3">
        <v>0.57084746660708685</v>
      </c>
      <c r="AY380" s="3">
        <v>7.5066291359448201E-2</v>
      </c>
      <c r="AZ380" t="s">
        <v>12</v>
      </c>
      <c r="BA380" s="3">
        <v>2.1420914351185438E-2</v>
      </c>
      <c r="BB380" s="3">
        <v>4.5773055684605879E-4</v>
      </c>
    </row>
    <row r="381" spans="1:54" x14ac:dyDescent="0.25">
      <c r="A381" t="s">
        <v>17</v>
      </c>
      <c r="B381" s="22" t="s">
        <v>11</v>
      </c>
      <c r="C381" s="3">
        <v>7.7271149052794502E-2</v>
      </c>
      <c r="D381" t="s">
        <v>12</v>
      </c>
      <c r="E381" s="3">
        <v>2.954452977161675E-2</v>
      </c>
      <c r="F381" s="3">
        <v>8.9119605953198455E-3</v>
      </c>
      <c r="G381" s="3">
        <v>0.21023367183878391</v>
      </c>
      <c r="H381" t="s">
        <v>12</v>
      </c>
      <c r="I381" s="3">
        <v>2.1855850896063608E-2</v>
      </c>
      <c r="J381" s="3">
        <v>0</v>
      </c>
      <c r="K381" s="3">
        <v>1.9852526984107323E-3</v>
      </c>
      <c r="L381" t="s">
        <v>14</v>
      </c>
      <c r="M381" s="3">
        <v>2.1057555715757733E-2</v>
      </c>
      <c r="N381" s="3">
        <v>0.9248887608162375</v>
      </c>
      <c r="O381" s="3">
        <v>-0.25960882180031514</v>
      </c>
      <c r="P381" t="s">
        <v>14</v>
      </c>
      <c r="Q381" s="3">
        <v>0.17044412333385026</v>
      </c>
      <c r="R381" s="3">
        <v>0.12772579687019281</v>
      </c>
      <c r="S381" s="3">
        <v>0.38523160821426566</v>
      </c>
      <c r="T381" t="s">
        <v>13</v>
      </c>
      <c r="U381" s="3">
        <v>0.17689244791227185</v>
      </c>
      <c r="V381" s="3">
        <v>2.9422936246389586E-2</v>
      </c>
      <c r="W381" s="3">
        <v>2.1393372015614507E-2</v>
      </c>
      <c r="X381" t="s">
        <v>14</v>
      </c>
      <c r="Y381" s="3">
        <v>4.4457069319797378E-2</v>
      </c>
      <c r="Z381" s="3">
        <v>0.63036428608576078</v>
      </c>
      <c r="AA381" s="3">
        <v>3.5575265502717932E-2</v>
      </c>
      <c r="AB381" t="s">
        <v>14</v>
      </c>
      <c r="AC381" s="3">
        <v>4.9240338429717527E-2</v>
      </c>
      <c r="AD381" s="3">
        <v>0.46999809682652316</v>
      </c>
      <c r="AE381" s="3">
        <v>-3.2051096945159258E-2</v>
      </c>
      <c r="AF381" t="s">
        <v>14</v>
      </c>
      <c r="AG381" s="3">
        <v>2.8037689776432843E-2</v>
      </c>
      <c r="AH381" s="3">
        <v>0.25297910301642856</v>
      </c>
      <c r="AI381" s="3">
        <v>-3.6361864961157224E-2</v>
      </c>
      <c r="AJ381" t="s">
        <v>14</v>
      </c>
      <c r="AK381" s="3">
        <v>7.7179219838751131E-2</v>
      </c>
      <c r="AL381" s="3">
        <v>0.63754402512323827</v>
      </c>
      <c r="AM381" s="3">
        <v>8.2292226870060145E-2</v>
      </c>
      <c r="AN381" t="s">
        <v>14</v>
      </c>
      <c r="AO381" s="3">
        <v>7.5734255785587873E-2</v>
      </c>
      <c r="AP381" s="3">
        <v>0.27721721815594069</v>
      </c>
      <c r="AQ381" s="3">
        <v>6.85163604230661E-5</v>
      </c>
      <c r="AR381" t="s">
        <v>14</v>
      </c>
      <c r="AS381" s="3">
        <v>2.4673980830280662E-2</v>
      </c>
      <c r="AT381" s="3">
        <v>0.99778438362814259</v>
      </c>
      <c r="AU381" s="3">
        <v>5.6754159441347249E-2</v>
      </c>
      <c r="AV381" t="s">
        <v>42</v>
      </c>
      <c r="AW381" s="3">
        <v>3.0752639362466923E-2</v>
      </c>
      <c r="AX381" s="3">
        <v>6.4964065828192696E-2</v>
      </c>
      <c r="AY381" s="3">
        <v>3.5861228345656214E-2</v>
      </c>
      <c r="AZ381" t="s">
        <v>42</v>
      </c>
      <c r="BA381" s="3">
        <v>1.8901786463805498E-2</v>
      </c>
      <c r="BB381" s="3">
        <v>5.7796248913248416E-2</v>
      </c>
    </row>
    <row r="382" spans="1:54" x14ac:dyDescent="0.25">
      <c r="A382" t="s">
        <v>18</v>
      </c>
      <c r="B382" s="22" t="s">
        <v>11</v>
      </c>
      <c r="C382" s="3">
        <v>-0.13622614061188126</v>
      </c>
      <c r="D382" t="s">
        <v>12</v>
      </c>
      <c r="E382" s="3">
        <v>3.3736305910732373E-2</v>
      </c>
      <c r="F382" s="3">
        <v>5.3916090515748749E-5</v>
      </c>
      <c r="G382" s="3">
        <v>0.27764906466007733</v>
      </c>
      <c r="H382" t="s">
        <v>12</v>
      </c>
      <c r="I382" s="3">
        <v>1.8041862929571092E-2</v>
      </c>
      <c r="J382" s="3">
        <v>0</v>
      </c>
      <c r="K382" s="3">
        <v>2.1468934662104162E-2</v>
      </c>
      <c r="L382" t="s">
        <v>14</v>
      </c>
      <c r="M382" s="3">
        <v>2.1680639914818552E-2</v>
      </c>
      <c r="N382" s="3">
        <v>0.32205912926339897</v>
      </c>
      <c r="O382" s="3">
        <v>7.3444728885576849E-2</v>
      </c>
      <c r="P382" t="s">
        <v>14</v>
      </c>
      <c r="Q382" s="3">
        <v>0.18142325782446386</v>
      </c>
      <c r="R382" s="3">
        <v>0.68560591372692903</v>
      </c>
      <c r="S382" s="3">
        <v>2.5364983302143384E-2</v>
      </c>
      <c r="T382" t="s">
        <v>14</v>
      </c>
      <c r="U382" s="3">
        <v>0.1860702550040263</v>
      </c>
      <c r="V382" s="3">
        <v>0.89156879748263851</v>
      </c>
      <c r="W382" s="3">
        <v>3.937665738573641E-2</v>
      </c>
      <c r="X382" t="s">
        <v>14</v>
      </c>
      <c r="Y382" s="3">
        <v>4.4681112532388829E-2</v>
      </c>
      <c r="Z382" s="3">
        <v>0.37816524038477795</v>
      </c>
      <c r="AA382" s="3">
        <v>-1.19681885386727E-2</v>
      </c>
      <c r="AB382" t="s">
        <v>14</v>
      </c>
      <c r="AC382" s="3">
        <v>4.8772439847753667E-2</v>
      </c>
      <c r="AD382" s="3">
        <v>0.80615574867889528</v>
      </c>
      <c r="AE382" s="3">
        <v>2.7244702328274192E-2</v>
      </c>
      <c r="AF382" t="s">
        <v>14</v>
      </c>
      <c r="AG382" s="3">
        <v>2.7717604762175916E-2</v>
      </c>
      <c r="AH382" s="3">
        <v>0.32563768160547002</v>
      </c>
      <c r="AI382" s="3">
        <v>1.5448072185103395E-2</v>
      </c>
      <c r="AJ382" t="s">
        <v>14</v>
      </c>
      <c r="AK382" s="3">
        <v>8.3386872704428738E-2</v>
      </c>
      <c r="AL382" s="3">
        <v>0.85302680190951241</v>
      </c>
      <c r="AM382" s="3">
        <v>-7.7537196507523026E-2</v>
      </c>
      <c r="AN382" t="s">
        <v>14</v>
      </c>
      <c r="AO382" s="3">
        <v>8.0106637470737069E-2</v>
      </c>
      <c r="AP382" s="3">
        <v>0.33308195595812595</v>
      </c>
      <c r="AQ382" s="3">
        <v>-1.5137467644617169E-2</v>
      </c>
      <c r="AR382" t="s">
        <v>14</v>
      </c>
      <c r="AS382" s="3">
        <v>2.3509472473110374E-2</v>
      </c>
      <c r="AT382" s="3">
        <v>0.51964805187321339</v>
      </c>
      <c r="AU382" s="3">
        <v>-1.5111444001299188E-2</v>
      </c>
      <c r="AV382" t="s">
        <v>14</v>
      </c>
      <c r="AW382" s="3">
        <v>3.1956666338364893E-2</v>
      </c>
      <c r="AX382" s="3">
        <v>0.63630380406296561</v>
      </c>
      <c r="AY382" s="3">
        <v>1.2544072296996271E-2</v>
      </c>
      <c r="AZ382" t="s">
        <v>14</v>
      </c>
      <c r="BA382" s="3">
        <v>2.134117218582806E-2</v>
      </c>
      <c r="BB382" s="3">
        <v>0.55667499658084596</v>
      </c>
    </row>
    <row r="383" spans="1:54" x14ac:dyDescent="0.25">
      <c r="A383" t="s">
        <v>19</v>
      </c>
      <c r="B383" s="22" t="s">
        <v>20</v>
      </c>
      <c r="C383" s="3">
        <v>3.1050654054831068</v>
      </c>
      <c r="D383" t="s">
        <v>12</v>
      </c>
      <c r="E383" s="3">
        <v>0.29700410225077395</v>
      </c>
      <c r="F383" s="3">
        <v>0</v>
      </c>
      <c r="G383" s="3">
        <v>2.1395265477794885</v>
      </c>
      <c r="H383" t="s">
        <v>12</v>
      </c>
      <c r="I383" s="3">
        <v>0.20625205587761911</v>
      </c>
      <c r="J383" s="3">
        <v>2.3003953596256732E-3</v>
      </c>
      <c r="K383" s="3">
        <v>-0.10735205084126111</v>
      </c>
      <c r="L383" t="s">
        <v>14</v>
      </c>
      <c r="M383" s="3">
        <v>0.11630042112554341</v>
      </c>
      <c r="N383" s="3">
        <v>0.35597690559433559</v>
      </c>
      <c r="O383" s="3">
        <v>1.0408519727878829</v>
      </c>
      <c r="P383" t="s">
        <v>14</v>
      </c>
      <c r="Q383" s="3">
        <v>0.76048500239627437</v>
      </c>
      <c r="R383" s="3">
        <v>0.17110287778103839</v>
      </c>
      <c r="S383" s="3">
        <v>-0.95385871951192336</v>
      </c>
      <c r="T383" t="s">
        <v>14</v>
      </c>
      <c r="U383" s="3">
        <v>0.79450856135732173</v>
      </c>
      <c r="V383" s="3">
        <v>0.22992020511347322</v>
      </c>
      <c r="W383" s="3">
        <v>0.59148502902517297</v>
      </c>
      <c r="X383" t="s">
        <v>13</v>
      </c>
      <c r="Y383" s="3">
        <v>0.29451272350377361</v>
      </c>
      <c r="Z383" s="3">
        <v>4.460596763294955E-2</v>
      </c>
      <c r="AA383" s="3">
        <v>-0.43506938127369182</v>
      </c>
      <c r="AB383" t="s">
        <v>14</v>
      </c>
      <c r="AC383" s="3">
        <v>0.2751410434798634</v>
      </c>
      <c r="AD383" s="3">
        <v>0.11381872205358001</v>
      </c>
      <c r="AE383" s="3">
        <v>0.41066337770893524</v>
      </c>
      <c r="AF383" t="s">
        <v>13</v>
      </c>
      <c r="AG383" s="3">
        <v>0.16181294329010604</v>
      </c>
      <c r="AH383" s="3">
        <v>1.1152317513549059E-2</v>
      </c>
      <c r="AI383" s="3">
        <v>-0.44300801220508418</v>
      </c>
      <c r="AJ383" t="s">
        <v>14</v>
      </c>
      <c r="AK383" s="3">
        <v>0.48406442619985768</v>
      </c>
      <c r="AL383" s="3">
        <v>0.36009504887906996</v>
      </c>
      <c r="AM383" s="3">
        <v>0.13818878633680659</v>
      </c>
      <c r="AN383" t="s">
        <v>14</v>
      </c>
      <c r="AO383" s="3">
        <v>0.45932507246160803</v>
      </c>
      <c r="AP383" s="3">
        <v>0.76352748733227105</v>
      </c>
      <c r="AQ383" s="3">
        <v>-0.27258160137700765</v>
      </c>
      <c r="AR383" t="s">
        <v>13</v>
      </c>
      <c r="AS383" s="3">
        <v>0.1200975241986543</v>
      </c>
      <c r="AT383" s="3">
        <v>2.3227686940705095E-2</v>
      </c>
      <c r="AU383" s="3">
        <v>6.6062060515171675E-2</v>
      </c>
      <c r="AV383" t="s">
        <v>14</v>
      </c>
      <c r="AW383" s="3">
        <v>0.17017722253748574</v>
      </c>
      <c r="AX383" s="3">
        <v>0.69787123902427561</v>
      </c>
      <c r="AY383" s="3">
        <v>0.12269446724085405</v>
      </c>
      <c r="AZ383" t="s">
        <v>14</v>
      </c>
      <c r="BA383" s="3">
        <v>0.13653448137423685</v>
      </c>
      <c r="BB383" s="3">
        <v>0.36884787614360937</v>
      </c>
    </row>
    <row r="384" spans="1:54" x14ac:dyDescent="0.25">
      <c r="B384" s="22"/>
      <c r="C384" s="3" t="s">
        <v>21</v>
      </c>
      <c r="E384" s="3"/>
      <c r="F384" s="3"/>
      <c r="G384" s="3"/>
      <c r="I384" s="3"/>
      <c r="J384" s="3"/>
      <c r="K384" s="3"/>
      <c r="M384" s="3"/>
      <c r="N384" s="3"/>
      <c r="O384" s="3"/>
      <c r="Q384" s="3"/>
      <c r="R384" s="3"/>
      <c r="S384" s="3"/>
      <c r="U384" s="3"/>
      <c r="V384" s="3"/>
      <c r="W384" s="3"/>
      <c r="Y384" s="3"/>
      <c r="Z384" s="3"/>
      <c r="AA384" s="3"/>
      <c r="AC384" s="3"/>
      <c r="AD384" s="3"/>
      <c r="AE384" s="3"/>
      <c r="AG384" s="3"/>
      <c r="AH384" s="3"/>
      <c r="AI384" s="3"/>
      <c r="AK384" s="3"/>
      <c r="AL384" s="3"/>
      <c r="AM384" s="3"/>
      <c r="AO384" s="3"/>
      <c r="AP384" s="3"/>
      <c r="AQ384" s="3"/>
      <c r="AS384" s="3"/>
      <c r="AT384" s="3"/>
      <c r="AU384" s="3"/>
      <c r="AW384" s="3"/>
      <c r="AX384" s="3"/>
      <c r="AY384" s="3"/>
      <c r="BA384" s="3"/>
      <c r="BB384" s="3"/>
    </row>
    <row r="385" spans="1:54" x14ac:dyDescent="0.25">
      <c r="A385" s="2" t="s">
        <v>4</v>
      </c>
      <c r="B385" s="22"/>
      <c r="C385" s="21" t="s">
        <v>6</v>
      </c>
      <c r="D385" s="22" t="s">
        <v>7</v>
      </c>
      <c r="E385" s="21" t="s">
        <v>8</v>
      </c>
      <c r="F385" s="21" t="s">
        <v>9</v>
      </c>
      <c r="G385" s="21"/>
      <c r="H385" s="22"/>
      <c r="I385" s="21"/>
      <c r="J385" s="21"/>
      <c r="K385" s="21"/>
      <c r="L385" s="22"/>
      <c r="M385" s="21"/>
      <c r="N385" s="21"/>
      <c r="O385" s="21"/>
      <c r="P385" s="22"/>
      <c r="Q385" s="21"/>
      <c r="R385" s="21"/>
      <c r="S385" s="21"/>
      <c r="T385" s="22"/>
      <c r="U385" s="21"/>
      <c r="V385" s="21"/>
      <c r="W385" s="21"/>
      <c r="X385" s="22"/>
      <c r="Y385" s="21"/>
      <c r="Z385" s="21"/>
      <c r="AA385" s="21"/>
      <c r="AB385" s="22"/>
      <c r="AC385" s="21"/>
      <c r="AD385" s="21"/>
      <c r="AE385" s="21"/>
      <c r="AF385" s="22"/>
      <c r="AG385" s="21"/>
      <c r="AH385" s="21"/>
      <c r="AI385" s="21"/>
      <c r="AJ385" s="22"/>
      <c r="AK385" s="21"/>
      <c r="AL385" s="21"/>
      <c r="AM385" s="21"/>
      <c r="AN385" s="22"/>
      <c r="AO385" s="21"/>
      <c r="AP385" s="21"/>
      <c r="AQ385" s="21"/>
      <c r="AR385" s="22"/>
      <c r="AS385" s="21"/>
      <c r="AT385" s="21"/>
      <c r="AU385" s="21"/>
      <c r="AV385" s="22"/>
      <c r="AW385" s="21"/>
      <c r="AX385" s="21"/>
      <c r="AY385" s="21"/>
      <c r="AZ385" s="22"/>
      <c r="BA385" s="21"/>
      <c r="BB385" s="21"/>
    </row>
    <row r="386" spans="1:54" x14ac:dyDescent="0.25">
      <c r="A386" t="s">
        <v>22</v>
      </c>
      <c r="B386" s="22"/>
      <c r="C386" s="3">
        <v>-0.49668310188295961</v>
      </c>
      <c r="D386" t="s">
        <v>13</v>
      </c>
      <c r="E386" s="3">
        <v>0.25121972522269359</v>
      </c>
      <c r="F386" s="3">
        <v>4.8031864906636024E-2</v>
      </c>
      <c r="G386" s="3"/>
      <c r="I386" s="3"/>
      <c r="J386" s="3"/>
      <c r="K386" s="3"/>
      <c r="M386" s="3"/>
      <c r="N386" s="3"/>
      <c r="O386" s="3"/>
      <c r="Q386" s="3"/>
      <c r="R386" s="3"/>
      <c r="S386" s="3"/>
      <c r="U386" s="3"/>
      <c r="V386" s="3"/>
      <c r="W386" s="3"/>
      <c r="Y386" s="3"/>
      <c r="Z386" s="3"/>
      <c r="AA386" s="3"/>
      <c r="AC386" s="3"/>
      <c r="AD386" s="3"/>
      <c r="AE386" s="3"/>
      <c r="AG386" s="3"/>
      <c r="AH386" s="3"/>
      <c r="AI386" s="3"/>
      <c r="AK386" s="3"/>
      <c r="AL386" s="3"/>
      <c r="AM386" s="3"/>
      <c r="AO386" s="3"/>
      <c r="AP386" s="3"/>
      <c r="AQ386" s="3"/>
      <c r="AS386" s="3"/>
      <c r="AT386" s="3"/>
      <c r="AU386" s="3"/>
      <c r="AW386" s="3"/>
      <c r="AX386" s="3"/>
      <c r="AY386" s="3"/>
      <c r="BA386" s="3"/>
      <c r="BB386" s="3"/>
    </row>
    <row r="387" spans="1:54" x14ac:dyDescent="0.25">
      <c r="B387" s="22"/>
      <c r="C387" s="3"/>
      <c r="E387" s="3"/>
      <c r="F387" s="3"/>
      <c r="G387" s="3"/>
      <c r="I387" s="3"/>
      <c r="J387" s="3"/>
      <c r="K387" s="3"/>
      <c r="M387" s="3"/>
      <c r="N387" s="3"/>
      <c r="O387" s="3"/>
      <c r="Q387" s="3"/>
      <c r="R387" s="3"/>
      <c r="S387" s="3"/>
      <c r="U387" s="3"/>
      <c r="V387" s="3"/>
      <c r="W387" s="3"/>
      <c r="Y387" s="3"/>
      <c r="Z387" s="3"/>
      <c r="AA387" s="3"/>
      <c r="AC387" s="3"/>
      <c r="AD387" s="3"/>
      <c r="AE387" s="3"/>
      <c r="AG387" s="3"/>
      <c r="AH387" s="3"/>
      <c r="AI387" s="3"/>
      <c r="AK387" s="3"/>
      <c r="AL387" s="3"/>
      <c r="AM387" s="3"/>
      <c r="AO387" s="3"/>
      <c r="AP387" s="3"/>
      <c r="AQ387" s="3"/>
      <c r="AS387" s="3"/>
      <c r="AT387" s="3"/>
      <c r="AU387" s="3"/>
      <c r="AW387" s="3"/>
      <c r="AX387" s="3"/>
      <c r="AY387" s="3"/>
      <c r="BA387" s="3"/>
      <c r="BB387" s="3"/>
    </row>
    <row r="388" spans="1:54" x14ac:dyDescent="0.25">
      <c r="A388" t="s">
        <v>23</v>
      </c>
      <c r="B388" s="17"/>
      <c r="C388" s="3"/>
      <c r="E388" s="3"/>
      <c r="F388" s="3"/>
      <c r="G388" s="3"/>
      <c r="I388" s="3"/>
      <c r="J388" s="3"/>
      <c r="K388" s="3"/>
      <c r="M388" s="3"/>
      <c r="N388" s="3"/>
      <c r="O388" s="3"/>
      <c r="Q388" s="3"/>
      <c r="R388" s="3"/>
      <c r="S388" s="3"/>
      <c r="U388" s="3"/>
      <c r="V388" s="3"/>
      <c r="W388" s="3"/>
      <c r="Y388" s="3"/>
      <c r="Z388" s="3"/>
      <c r="AA388" s="3"/>
      <c r="AC388" s="3"/>
      <c r="AD388" s="3"/>
      <c r="AE388" s="3"/>
      <c r="AG388" s="3"/>
      <c r="AH388" s="3"/>
      <c r="AI388" s="3"/>
      <c r="AK388" s="3"/>
      <c r="AL388" s="3"/>
      <c r="AM388" s="3"/>
      <c r="AO388" s="3"/>
      <c r="AP388" s="3"/>
      <c r="AQ388" s="3"/>
      <c r="AS388" s="3"/>
      <c r="AT388" s="3"/>
      <c r="AU388" s="3"/>
      <c r="AW388" s="3"/>
      <c r="AX388" s="3"/>
      <c r="AY388" s="3"/>
      <c r="BA388" s="3"/>
      <c r="BB388" s="3"/>
    </row>
    <row r="389" spans="1:54" x14ac:dyDescent="0.25">
      <c r="A389" t="s">
        <v>24</v>
      </c>
      <c r="B389" s="46">
        <v>-2038.9856494981614</v>
      </c>
      <c r="C389" s="47"/>
      <c r="E389" s="3"/>
      <c r="F389" s="3"/>
      <c r="G389" s="3"/>
      <c r="I389" s="3"/>
      <c r="J389" s="3"/>
      <c r="K389" s="3"/>
      <c r="M389" s="3"/>
      <c r="N389" s="3"/>
      <c r="O389" s="3"/>
      <c r="Q389" s="3"/>
      <c r="R389" s="3"/>
      <c r="S389" s="3"/>
      <c r="U389" s="3"/>
      <c r="V389" s="3"/>
      <c r="W389" s="3"/>
      <c r="Y389" s="3"/>
      <c r="Z389" s="3"/>
      <c r="AA389" s="3"/>
      <c r="AC389" s="3"/>
      <c r="AD389" s="3"/>
      <c r="AE389" s="3"/>
      <c r="AG389" s="3"/>
      <c r="AH389" s="3"/>
      <c r="AI389" s="3"/>
      <c r="AK389" s="3"/>
      <c r="AL389" s="3"/>
      <c r="AM389" s="3"/>
      <c r="AO389" s="3"/>
      <c r="AP389" s="3"/>
      <c r="AQ389" s="3"/>
      <c r="AS389" s="3"/>
      <c r="AT389" s="3"/>
      <c r="AU389" s="3"/>
      <c r="AW389" s="3"/>
      <c r="AX389" s="3"/>
      <c r="AY389" s="3"/>
      <c r="BA389" s="3"/>
      <c r="BB389" s="3"/>
    </row>
    <row r="390" spans="1:54" x14ac:dyDescent="0.25">
      <c r="A390" t="s">
        <v>25</v>
      </c>
      <c r="B390" s="46">
        <v>-3907.2678853923703</v>
      </c>
      <c r="C390" s="47"/>
      <c r="E390" s="3"/>
      <c r="F390" s="3"/>
      <c r="G390" s="3"/>
      <c r="I390" s="3"/>
      <c r="J390" s="3"/>
      <c r="K390" s="3"/>
      <c r="M390" s="3"/>
      <c r="N390" s="3"/>
      <c r="O390" s="3"/>
      <c r="Q390" s="3"/>
      <c r="R390" s="3"/>
      <c r="S390" s="3"/>
      <c r="U390" s="3"/>
      <c r="V390" s="3"/>
      <c r="W390" s="3"/>
      <c r="Y390" s="3"/>
      <c r="Z390" s="3"/>
      <c r="AA390" s="3"/>
      <c r="AC390" s="3"/>
      <c r="AD390" s="3"/>
      <c r="AE390" s="3"/>
      <c r="AG390" s="3"/>
      <c r="AH390" s="3"/>
      <c r="AI390" s="3"/>
      <c r="AK390" s="3"/>
      <c r="AL390" s="3"/>
      <c r="AM390" s="3"/>
      <c r="AO390" s="3"/>
      <c r="AP390" s="3"/>
      <c r="AQ390" s="3"/>
      <c r="AS390" s="3"/>
      <c r="AT390" s="3"/>
      <c r="AU390" s="3"/>
      <c r="AW390" s="3"/>
      <c r="AX390" s="3"/>
      <c r="AY390" s="3"/>
      <c r="BA390" s="3"/>
      <c r="BB390" s="3"/>
    </row>
    <row r="391" spans="1:54" x14ac:dyDescent="0.25">
      <c r="A391" t="s">
        <v>26</v>
      </c>
      <c r="B391" s="42">
        <v>0.47815565522879289</v>
      </c>
      <c r="C391" s="43"/>
      <c r="E391" s="3"/>
      <c r="F391" s="3"/>
      <c r="G391" s="3"/>
      <c r="I391" s="3"/>
      <c r="J391" s="3"/>
      <c r="K391" s="3"/>
      <c r="M391" s="3"/>
      <c r="N391" s="3"/>
      <c r="O391" s="3"/>
      <c r="Q391" s="3"/>
      <c r="R391" s="3"/>
      <c r="S391" s="3"/>
      <c r="U391" s="3"/>
      <c r="V391" s="3"/>
      <c r="W391" s="3"/>
      <c r="Y391" s="3"/>
      <c r="Z391" s="3"/>
      <c r="AA391" s="3"/>
      <c r="AC391" s="3"/>
      <c r="AD391" s="3"/>
      <c r="AE391" s="3"/>
      <c r="AG391" s="3"/>
      <c r="AH391" s="3"/>
      <c r="AI391" s="3"/>
      <c r="AK391" s="3"/>
      <c r="AL391" s="3"/>
      <c r="AM391" s="3"/>
      <c r="AO391" s="3"/>
      <c r="AP391" s="3"/>
      <c r="AQ391" s="3"/>
      <c r="AS391" s="3"/>
      <c r="AT391" s="3"/>
      <c r="AU391" s="3"/>
      <c r="AW391" s="3"/>
      <c r="AX391" s="3"/>
      <c r="AY391" s="3"/>
      <c r="BA391" s="3"/>
      <c r="BB391" s="3"/>
    </row>
    <row r="392" spans="1:54" x14ac:dyDescent="0.25">
      <c r="A392" t="s">
        <v>27</v>
      </c>
      <c r="B392" s="42">
        <v>0.59075131918186641</v>
      </c>
      <c r="C392" s="43"/>
      <c r="E392" s="3"/>
      <c r="F392" s="3"/>
      <c r="G392" s="3"/>
      <c r="I392" s="3"/>
      <c r="J392" s="3"/>
      <c r="K392" s="3"/>
      <c r="M392" s="3"/>
      <c r="N392" s="3"/>
      <c r="O392" s="3"/>
      <c r="Q392" s="3"/>
      <c r="R392" s="3"/>
      <c r="S392" s="3"/>
      <c r="U392" s="3"/>
      <c r="V392" s="3"/>
      <c r="W392" s="3"/>
      <c r="Y392" s="3"/>
      <c r="Z392" s="3"/>
      <c r="AA392" s="3"/>
      <c r="AC392" s="3"/>
      <c r="AD392" s="3"/>
      <c r="AE392" s="3"/>
      <c r="AG392" s="3"/>
      <c r="AH392" s="3"/>
      <c r="AI392" s="3"/>
      <c r="AK392" s="3"/>
      <c r="AL392" s="3"/>
      <c r="AM392" s="3"/>
      <c r="AO392" s="3"/>
      <c r="AP392" s="3"/>
      <c r="AQ392" s="3"/>
      <c r="AS392" s="3"/>
      <c r="AT392" s="3"/>
      <c r="AU392" s="3"/>
      <c r="AW392" s="3"/>
      <c r="AX392" s="3"/>
      <c r="AY392" s="3"/>
      <c r="BA392" s="3"/>
      <c r="BB392" s="3"/>
    </row>
    <row r="393" spans="1:54" x14ac:dyDescent="0.25">
      <c r="A393" t="s">
        <v>73</v>
      </c>
      <c r="B393" s="42">
        <v>1.2714927765588315</v>
      </c>
      <c r="C393" s="43"/>
      <c r="E393" s="3"/>
      <c r="F393" s="3"/>
      <c r="G393" s="3"/>
      <c r="I393" s="3"/>
      <c r="J393" s="3"/>
      <c r="K393" s="3"/>
      <c r="M393" s="3"/>
      <c r="N393" s="3"/>
      <c r="O393" s="3"/>
      <c r="Q393" s="3"/>
      <c r="R393" s="3"/>
      <c r="S393" s="3"/>
      <c r="U393" s="3"/>
      <c r="V393" s="3"/>
      <c r="W393" s="3"/>
      <c r="Y393" s="3"/>
      <c r="Z393" s="3"/>
      <c r="AA393" s="3"/>
      <c r="AC393" s="3"/>
      <c r="AD393" s="3"/>
      <c r="AE393" s="3"/>
      <c r="AG393" s="3"/>
      <c r="AH393" s="3"/>
      <c r="AI393" s="3"/>
      <c r="AK393" s="3"/>
      <c r="AL393" s="3"/>
      <c r="AM393" s="3"/>
      <c r="AO393" s="3"/>
      <c r="AP393" s="3"/>
      <c r="AQ393" s="3"/>
      <c r="AS393" s="3"/>
      <c r="AT393" s="3"/>
      <c r="AU393" s="3"/>
      <c r="AW393" s="3"/>
      <c r="AX393" s="3"/>
      <c r="AY393" s="3"/>
      <c r="BA393" s="3"/>
      <c r="BB393" s="3"/>
    </row>
    <row r="394" spans="1:54" x14ac:dyDescent="0.25">
      <c r="A394" t="s">
        <v>74</v>
      </c>
      <c r="B394" s="42">
        <v>1.658637440025484</v>
      </c>
      <c r="C394" s="43"/>
      <c r="E394" s="3"/>
      <c r="F394" s="3"/>
      <c r="G394" s="3"/>
      <c r="I394" s="3"/>
      <c r="J394" s="3"/>
      <c r="K394" s="3"/>
      <c r="M394" s="3"/>
      <c r="N394" s="3"/>
      <c r="O394" s="3"/>
      <c r="Q394" s="3"/>
      <c r="R394" s="3"/>
      <c r="S394" s="3"/>
      <c r="U394" s="3"/>
      <c r="V394" s="3"/>
      <c r="W394" s="3"/>
      <c r="Y394" s="3"/>
      <c r="Z394" s="3"/>
      <c r="AA394" s="3"/>
      <c r="AC394" s="3"/>
      <c r="AD394" s="3"/>
      <c r="AE394" s="3"/>
      <c r="AG394" s="3"/>
      <c r="AH394" s="3"/>
      <c r="AI394" s="3"/>
      <c r="AK394" s="3"/>
      <c r="AL394" s="3"/>
      <c r="AM394" s="3"/>
      <c r="AO394" s="3"/>
      <c r="AP394" s="3"/>
      <c r="AQ394" s="3"/>
      <c r="AS394" s="3"/>
      <c r="AT394" s="3"/>
      <c r="AU394" s="3"/>
      <c r="AW394" s="3"/>
      <c r="AX394" s="3"/>
      <c r="AY394" s="3"/>
      <c r="BA394" s="3"/>
      <c r="BB394" s="3"/>
    </row>
    <row r="395" spans="1:54" x14ac:dyDescent="0.25">
      <c r="A395" s="18" t="s">
        <v>39</v>
      </c>
      <c r="B395" s="44">
        <v>3558</v>
      </c>
      <c r="C395" s="45"/>
      <c r="E395" s="3"/>
      <c r="F395" s="3"/>
      <c r="G395" s="3"/>
      <c r="I395" s="3"/>
      <c r="J395" s="3"/>
      <c r="K395" s="3"/>
      <c r="M395" s="3"/>
      <c r="N395" s="3"/>
      <c r="O395" s="3"/>
      <c r="Q395" s="3"/>
      <c r="R395" s="3"/>
      <c r="S395" s="3"/>
      <c r="U395" s="3"/>
      <c r="V395" s="3"/>
      <c r="W395" s="3"/>
      <c r="Y395" s="3"/>
      <c r="Z395" s="3"/>
      <c r="AA395" s="3"/>
      <c r="AC395" s="3"/>
      <c r="AD395" s="3"/>
      <c r="AE395" s="3"/>
      <c r="AG395" s="3"/>
      <c r="AH395" s="3"/>
      <c r="AI395" s="3"/>
      <c r="AK395" s="3"/>
      <c r="AL395" s="3"/>
      <c r="AM395" s="3"/>
      <c r="AO395" s="3"/>
      <c r="AP395" s="3"/>
      <c r="AQ395" s="3"/>
      <c r="AS395" s="3"/>
      <c r="AT395" s="3"/>
      <c r="AU395" s="3"/>
      <c r="AW395" s="3"/>
      <c r="AX395" s="3"/>
      <c r="AY395" s="3"/>
      <c r="BA395" s="3"/>
      <c r="BB395" s="3"/>
    </row>
    <row r="396" spans="1:54" x14ac:dyDescent="0.25">
      <c r="A396" s="18" t="s">
        <v>41</v>
      </c>
      <c r="B396" s="44">
        <v>593</v>
      </c>
      <c r="C396" s="45"/>
      <c r="E396" s="3"/>
      <c r="F396" s="3"/>
      <c r="G396" s="3"/>
      <c r="I396" s="3"/>
      <c r="J396" s="3"/>
      <c r="K396" s="3"/>
      <c r="M396" s="3"/>
      <c r="N396" s="3"/>
      <c r="O396" s="3"/>
      <c r="Q396" s="3"/>
      <c r="R396" s="3"/>
      <c r="S396" s="3"/>
      <c r="U396" s="3"/>
      <c r="V396" s="3"/>
      <c r="W396" s="3"/>
      <c r="Y396" s="3"/>
      <c r="Z396" s="3"/>
      <c r="AA396" s="3"/>
      <c r="AC396" s="3"/>
      <c r="AD396" s="3"/>
      <c r="AE396" s="3"/>
      <c r="AG396" s="3"/>
      <c r="AH396" s="3"/>
      <c r="AI396" s="3"/>
      <c r="AK396" s="3"/>
      <c r="AL396" s="3"/>
      <c r="AM396" s="3"/>
      <c r="AO396" s="3"/>
      <c r="AP396" s="3"/>
      <c r="AQ396" s="3"/>
      <c r="AS396" s="3"/>
      <c r="AT396" s="3"/>
      <c r="AU396" s="3"/>
      <c r="AW396" s="3"/>
      <c r="AX396" s="3"/>
      <c r="AY396" s="3"/>
      <c r="BA396" s="3"/>
      <c r="BB396" s="3"/>
    </row>
    <row r="397" spans="1:54" x14ac:dyDescent="0.25">
      <c r="A397" s="18" t="s">
        <v>40</v>
      </c>
      <c r="B397" s="44">
        <v>223</v>
      </c>
      <c r="C397" s="45"/>
      <c r="E397" s="3"/>
      <c r="F397" s="3"/>
      <c r="G397" s="3"/>
      <c r="I397" s="3"/>
      <c r="J397" s="3"/>
      <c r="K397" s="3"/>
      <c r="M397" s="3"/>
      <c r="N397" s="3"/>
      <c r="O397" s="3"/>
      <c r="Q397" s="3"/>
      <c r="R397" s="3"/>
      <c r="S397" s="3"/>
      <c r="U397" s="3"/>
      <c r="V397" s="3"/>
      <c r="W397" s="3"/>
      <c r="Y397" s="3"/>
      <c r="Z397" s="3"/>
      <c r="AA397" s="3"/>
      <c r="AC397" s="3"/>
      <c r="AD397" s="3"/>
      <c r="AE397" s="3"/>
      <c r="AG397" s="3"/>
      <c r="AH397" s="3"/>
      <c r="AI397" s="3"/>
      <c r="AK397" s="3"/>
      <c r="AL397" s="3"/>
      <c r="AM397" s="3"/>
      <c r="AO397" s="3"/>
      <c r="AP397" s="3"/>
      <c r="AQ397" s="3"/>
      <c r="AS397" s="3"/>
      <c r="AT397" s="3"/>
      <c r="AU397" s="3"/>
      <c r="AW397" s="3"/>
      <c r="AX397" s="3"/>
      <c r="AY397" s="3"/>
      <c r="BA397" s="3"/>
      <c r="BB397" s="3"/>
    </row>
    <row r="398" spans="1:54" x14ac:dyDescent="0.25">
      <c r="B398" s="17"/>
      <c r="C398" s="3"/>
      <c r="E398" s="3"/>
      <c r="F398" s="3"/>
      <c r="G398" s="3"/>
      <c r="I398" s="3"/>
      <c r="J398" s="3"/>
      <c r="K398" s="3"/>
      <c r="M398" s="3"/>
      <c r="N398" s="3"/>
      <c r="O398" s="3"/>
      <c r="Q398" s="3"/>
      <c r="R398" s="3"/>
      <c r="S398" s="3"/>
      <c r="U398" s="3"/>
      <c r="V398" s="3"/>
      <c r="W398" s="3"/>
      <c r="Y398" s="3"/>
      <c r="Z398" s="3"/>
      <c r="AA398" s="3"/>
      <c r="AC398" s="3"/>
      <c r="AD398" s="3"/>
      <c r="AE398" s="3"/>
      <c r="AG398" s="3"/>
      <c r="AH398" s="3"/>
      <c r="AI398" s="3"/>
      <c r="AK398" s="3"/>
      <c r="AL398" s="3"/>
      <c r="AM398" s="3"/>
      <c r="AO398" s="3"/>
      <c r="AP398" s="3"/>
      <c r="AQ398" s="3"/>
      <c r="AS398" s="3"/>
      <c r="AT398" s="3"/>
      <c r="AU398" s="3"/>
      <c r="AW398" s="3"/>
      <c r="AX398" s="3"/>
      <c r="AY398" s="3"/>
      <c r="BA398" s="3"/>
      <c r="BB398" s="3"/>
    </row>
    <row r="399" spans="1:54" x14ac:dyDescent="0.25">
      <c r="A399" t="s">
        <v>29</v>
      </c>
      <c r="B399" s="2" t="s">
        <v>70</v>
      </c>
      <c r="C399" s="3"/>
      <c r="E399" s="3"/>
      <c r="F399" s="3"/>
      <c r="G399" s="3"/>
      <c r="I399" s="3"/>
      <c r="J399" s="3"/>
      <c r="K399" s="3"/>
      <c r="M399" s="3"/>
      <c r="N399" s="3"/>
      <c r="O399" s="3"/>
      <c r="Q399" s="3"/>
      <c r="R399" s="3"/>
      <c r="S399" s="3"/>
      <c r="U399" s="3"/>
      <c r="V399" s="3"/>
      <c r="W399" s="3"/>
      <c r="Y399" s="3"/>
      <c r="Z399" s="3"/>
      <c r="AA399" s="3"/>
      <c r="AC399" s="3"/>
      <c r="AD399" s="3"/>
      <c r="AE399" s="3"/>
      <c r="AG399" s="3"/>
      <c r="AH399" s="3"/>
      <c r="AI399" s="3"/>
      <c r="AK399" s="3"/>
      <c r="AL399" s="3"/>
      <c r="AM399" s="3"/>
      <c r="AO399" s="3"/>
      <c r="AP399" s="3"/>
      <c r="AQ399" s="3"/>
      <c r="AS399" s="3"/>
      <c r="AT399" s="3"/>
      <c r="AU399" s="3"/>
      <c r="AW399" s="3"/>
      <c r="AX399" s="3"/>
      <c r="AY399" s="3"/>
      <c r="BA399" s="3"/>
      <c r="BB399" s="3"/>
    </row>
    <row r="400" spans="1:54" x14ac:dyDescent="0.25">
      <c r="A400" t="s">
        <v>31</v>
      </c>
      <c r="B400" s="2" t="s">
        <v>32</v>
      </c>
      <c r="C400" s="3"/>
      <c r="E400" s="3"/>
      <c r="F400" s="3"/>
      <c r="G400" s="3"/>
      <c r="I400" s="3"/>
      <c r="J400" s="3"/>
      <c r="K400" s="3"/>
      <c r="M400" s="3"/>
      <c r="N400" s="3"/>
      <c r="O400" s="3"/>
      <c r="Q400" s="3"/>
      <c r="R400" s="3"/>
      <c r="S400" s="3"/>
      <c r="U400" s="3"/>
      <c r="V400" s="3"/>
      <c r="W400" s="3"/>
      <c r="Y400" s="3"/>
      <c r="Z400" s="3"/>
      <c r="AA400" s="3"/>
      <c r="AC400" s="3"/>
      <c r="AD400" s="3"/>
      <c r="AE400" s="3"/>
      <c r="AG400" s="3"/>
      <c r="AH400" s="3"/>
      <c r="AI400" s="3"/>
      <c r="AK400" s="3"/>
      <c r="AL400" s="3"/>
      <c r="AM400" s="3"/>
      <c r="AO400" s="3"/>
      <c r="AP400" s="3"/>
      <c r="AQ400" s="3"/>
      <c r="AS400" s="3"/>
      <c r="AT400" s="3"/>
      <c r="AU400" s="3"/>
      <c r="AW400" s="3"/>
      <c r="AX400" s="3"/>
      <c r="AY400" s="3"/>
      <c r="BA400" s="3"/>
      <c r="BB400" s="3"/>
    </row>
    <row r="401" spans="1:54" x14ac:dyDescent="0.25">
      <c r="A401" t="s">
        <v>33</v>
      </c>
      <c r="B401" s="2" t="s">
        <v>34</v>
      </c>
      <c r="C401" s="3"/>
      <c r="E401" s="3"/>
      <c r="F401" s="3"/>
      <c r="G401" s="3"/>
      <c r="I401" s="3"/>
      <c r="J401" s="3"/>
      <c r="K401" s="3"/>
      <c r="M401" s="3"/>
      <c r="N401" s="3"/>
      <c r="O401" s="3"/>
      <c r="Q401" s="3"/>
      <c r="R401" s="3"/>
      <c r="S401" s="3"/>
      <c r="U401" s="3"/>
      <c r="V401" s="3"/>
      <c r="W401" s="3"/>
      <c r="Y401" s="3"/>
      <c r="Z401" s="3"/>
      <c r="AA401" s="3"/>
      <c r="AC401" s="3"/>
      <c r="AD401" s="3"/>
      <c r="AE401" s="3"/>
      <c r="AG401" s="3"/>
      <c r="AH401" s="3"/>
      <c r="AI401" s="3"/>
      <c r="AK401" s="3"/>
      <c r="AL401" s="3"/>
      <c r="AM401" s="3"/>
      <c r="AO401" s="3"/>
      <c r="AP401" s="3"/>
      <c r="AQ401" s="3"/>
      <c r="AS401" s="3"/>
      <c r="AT401" s="3"/>
      <c r="AU401" s="3"/>
      <c r="AW401" s="3"/>
      <c r="AX401" s="3"/>
      <c r="AY401" s="3"/>
      <c r="BA401" s="3"/>
      <c r="BB401" s="3"/>
    </row>
    <row r="402" spans="1:54" x14ac:dyDescent="0.25">
      <c r="A402" t="s">
        <v>35</v>
      </c>
      <c r="B402" s="2" t="s">
        <v>36</v>
      </c>
      <c r="C402" s="3"/>
      <c r="E402" s="3"/>
      <c r="F402" s="3"/>
      <c r="G402" s="3"/>
      <c r="I402" s="3"/>
      <c r="J402" s="3"/>
      <c r="K402" s="3"/>
      <c r="M402" s="3"/>
      <c r="N402" s="3"/>
      <c r="O402" s="3"/>
      <c r="Q402" s="3"/>
      <c r="R402" s="3"/>
      <c r="S402" s="3"/>
      <c r="U402" s="3"/>
      <c r="V402" s="3"/>
      <c r="W402" s="3"/>
      <c r="Y402" s="3"/>
      <c r="Z402" s="3"/>
      <c r="AA402" s="3"/>
      <c r="AC402" s="3"/>
      <c r="AD402" s="3"/>
      <c r="AE402" s="3"/>
      <c r="AG402" s="3"/>
      <c r="AH402" s="3"/>
      <c r="AI402" s="3"/>
      <c r="AK402" s="3"/>
      <c r="AL402" s="3"/>
      <c r="AM402" s="3"/>
      <c r="AO402" s="3"/>
      <c r="AP402" s="3"/>
      <c r="AQ402" s="3"/>
      <c r="AS402" s="3"/>
      <c r="AT402" s="3"/>
      <c r="AU402" s="3"/>
      <c r="AW402" s="3"/>
      <c r="AX402" s="3"/>
      <c r="AY402" s="3"/>
      <c r="BA402" s="3"/>
      <c r="BB402" s="3"/>
    </row>
    <row r="403" spans="1:54" x14ac:dyDescent="0.25">
      <c r="A403" t="s">
        <v>37</v>
      </c>
      <c r="B403" s="2" t="s">
        <v>38</v>
      </c>
      <c r="C403" s="3"/>
      <c r="E403" s="3"/>
      <c r="F403" s="3"/>
      <c r="G403" s="3"/>
      <c r="I403" s="3"/>
      <c r="J403" s="3"/>
      <c r="K403" s="3"/>
      <c r="M403" s="3"/>
      <c r="N403" s="3"/>
      <c r="O403" s="3"/>
      <c r="Q403" s="3"/>
      <c r="R403" s="3"/>
      <c r="S403" s="3"/>
      <c r="U403" s="3"/>
      <c r="V403" s="3"/>
      <c r="W403" s="3"/>
      <c r="Y403" s="3"/>
      <c r="Z403" s="3"/>
      <c r="AA403" s="3"/>
      <c r="AC403" s="3"/>
      <c r="AD403" s="3"/>
      <c r="AE403" s="3"/>
      <c r="AG403" s="3"/>
      <c r="AH403" s="3"/>
      <c r="AI403" s="3"/>
      <c r="AK403" s="3"/>
      <c r="AL403" s="3"/>
      <c r="AM403" s="3"/>
      <c r="AO403" s="3"/>
      <c r="AP403" s="3"/>
      <c r="AQ403" s="3"/>
      <c r="AS403" s="3"/>
      <c r="AT403" s="3"/>
      <c r="AU403" s="3"/>
      <c r="AW403" s="3"/>
      <c r="AX403" s="3"/>
      <c r="AY403" s="3"/>
      <c r="BA403" s="3"/>
      <c r="BB403" s="3"/>
    </row>
    <row r="406" spans="1:54" x14ac:dyDescent="0.25">
      <c r="A406" t="s">
        <v>45</v>
      </c>
      <c r="B406" t="s">
        <v>69</v>
      </c>
      <c r="C406" s="3"/>
      <c r="E406" s="3"/>
      <c r="F406" s="3"/>
      <c r="G406" s="3" t="s">
        <v>28</v>
      </c>
      <c r="I406" s="3"/>
      <c r="J406" s="3"/>
      <c r="K406" s="3"/>
      <c r="M406" s="3"/>
      <c r="N406" s="3"/>
      <c r="O406" s="3"/>
      <c r="Q406" s="3"/>
      <c r="R406" s="3"/>
      <c r="S406" s="3"/>
      <c r="U406" s="3"/>
      <c r="V406" s="3"/>
      <c r="W406" s="3"/>
      <c r="Y406" s="3"/>
      <c r="Z406" s="3"/>
      <c r="AA406" s="3"/>
      <c r="AC406" s="3"/>
      <c r="AD406" s="3"/>
      <c r="AE406" s="3"/>
      <c r="AG406" s="3"/>
      <c r="AH406" s="3"/>
      <c r="AI406" s="3"/>
      <c r="AK406" s="3"/>
      <c r="AL406" s="3"/>
      <c r="AM406" s="3"/>
      <c r="AO406" s="3"/>
      <c r="AP406" s="3"/>
      <c r="AQ406" s="3"/>
      <c r="AS406" s="3"/>
      <c r="AT406" s="3"/>
      <c r="AU406" s="3"/>
      <c r="AW406" s="3"/>
      <c r="AX406" s="3"/>
    </row>
    <row r="407" spans="1:54" x14ac:dyDescent="0.25">
      <c r="B407" s="22"/>
      <c r="C407" s="3"/>
      <c r="E407" s="3"/>
      <c r="F407" s="3"/>
      <c r="G407" s="3" t="s">
        <v>71</v>
      </c>
      <c r="I407" s="3"/>
      <c r="J407" s="3"/>
      <c r="K407" s="3"/>
      <c r="M407" s="3"/>
      <c r="N407" s="3"/>
      <c r="O407" s="3"/>
      <c r="Q407" s="3"/>
      <c r="R407" s="3"/>
      <c r="S407" s="3"/>
      <c r="U407" s="3"/>
      <c r="V407" s="3"/>
      <c r="W407" s="3"/>
      <c r="Y407" s="3"/>
      <c r="Z407" s="3"/>
      <c r="AA407" s="3"/>
      <c r="AC407" s="3"/>
      <c r="AD407" s="3"/>
      <c r="AE407" s="3"/>
      <c r="AG407" s="3"/>
      <c r="AH407" s="3"/>
      <c r="AI407" s="3"/>
      <c r="AK407" s="3"/>
      <c r="AL407" s="3"/>
      <c r="AM407" s="3"/>
      <c r="AO407" s="3"/>
      <c r="AP407" s="3"/>
      <c r="AQ407" s="3"/>
      <c r="AS407" s="3"/>
      <c r="AT407" s="3"/>
      <c r="AU407" s="3"/>
      <c r="AW407" s="3"/>
      <c r="AX407" s="3"/>
    </row>
    <row r="408" spans="1:54" x14ac:dyDescent="0.25">
      <c r="B408" s="22"/>
      <c r="C408" s="3"/>
      <c r="E408" s="3"/>
      <c r="F408" s="3"/>
      <c r="G408" s="3" t="s">
        <v>58</v>
      </c>
      <c r="I408" s="3"/>
      <c r="J408" s="3"/>
      <c r="K408" s="3" t="s">
        <v>59</v>
      </c>
      <c r="M408" s="3"/>
      <c r="N408" s="3"/>
      <c r="O408" s="3" t="s">
        <v>60</v>
      </c>
      <c r="Q408" s="3"/>
      <c r="R408" s="3"/>
      <c r="S408" s="3" t="s">
        <v>68</v>
      </c>
      <c r="U408" s="3"/>
      <c r="V408" s="3"/>
      <c r="W408" s="3" t="s">
        <v>61</v>
      </c>
      <c r="Y408" s="3"/>
      <c r="Z408" s="3"/>
      <c r="AA408" s="3" t="s">
        <v>62</v>
      </c>
      <c r="AC408" s="3"/>
      <c r="AD408" s="3"/>
      <c r="AE408" s="3" t="s">
        <v>63</v>
      </c>
      <c r="AG408" s="3"/>
      <c r="AH408" s="3"/>
      <c r="AI408" s="3" t="s">
        <v>64</v>
      </c>
      <c r="AK408" s="3"/>
      <c r="AL408" s="3"/>
      <c r="AM408" s="3" t="s">
        <v>65</v>
      </c>
      <c r="AO408" s="3"/>
      <c r="AP408" s="3"/>
      <c r="AQ408" s="3" t="s">
        <v>66</v>
      </c>
      <c r="AS408" s="3"/>
      <c r="AT408" s="3"/>
      <c r="AU408" s="3" t="s">
        <v>67</v>
      </c>
      <c r="AW408" s="3"/>
      <c r="AX408" s="3"/>
    </row>
    <row r="409" spans="1:54" x14ac:dyDescent="0.25">
      <c r="A409" s="2" t="s">
        <v>4</v>
      </c>
      <c r="B409" s="22"/>
      <c r="C409" s="21" t="s">
        <v>6</v>
      </c>
      <c r="D409" s="22" t="s">
        <v>7</v>
      </c>
      <c r="E409" s="21" t="s">
        <v>8</v>
      </c>
      <c r="F409" s="21" t="s">
        <v>9</v>
      </c>
      <c r="G409" s="21" t="s">
        <v>6</v>
      </c>
      <c r="H409" s="22" t="s">
        <v>7</v>
      </c>
      <c r="I409" s="21" t="s">
        <v>8</v>
      </c>
      <c r="J409" s="21" t="s">
        <v>9</v>
      </c>
      <c r="K409" s="21" t="s">
        <v>6</v>
      </c>
      <c r="L409" s="22" t="s">
        <v>7</v>
      </c>
      <c r="M409" s="21" t="s">
        <v>8</v>
      </c>
      <c r="N409" s="21" t="s">
        <v>9</v>
      </c>
      <c r="O409" s="21" t="s">
        <v>6</v>
      </c>
      <c r="P409" s="22" t="s">
        <v>7</v>
      </c>
      <c r="Q409" s="21" t="s">
        <v>8</v>
      </c>
      <c r="R409" s="21" t="s">
        <v>9</v>
      </c>
      <c r="S409" s="21" t="s">
        <v>6</v>
      </c>
      <c r="T409" s="22" t="s">
        <v>7</v>
      </c>
      <c r="U409" s="21" t="s">
        <v>8</v>
      </c>
      <c r="V409" s="21" t="s">
        <v>9</v>
      </c>
      <c r="W409" s="21" t="s">
        <v>6</v>
      </c>
      <c r="X409" s="22" t="s">
        <v>7</v>
      </c>
      <c r="Y409" s="21" t="s">
        <v>8</v>
      </c>
      <c r="Z409" s="21" t="s">
        <v>9</v>
      </c>
      <c r="AA409" s="21" t="s">
        <v>6</v>
      </c>
      <c r="AB409" s="22" t="s">
        <v>7</v>
      </c>
      <c r="AC409" s="21" t="s">
        <v>8</v>
      </c>
      <c r="AD409" s="21" t="s">
        <v>9</v>
      </c>
      <c r="AE409" s="21" t="s">
        <v>6</v>
      </c>
      <c r="AF409" s="22" t="s">
        <v>7</v>
      </c>
      <c r="AG409" s="21" t="s">
        <v>8</v>
      </c>
      <c r="AH409" s="21" t="s">
        <v>9</v>
      </c>
      <c r="AI409" s="21" t="s">
        <v>6</v>
      </c>
      <c r="AJ409" s="22" t="s">
        <v>7</v>
      </c>
      <c r="AK409" s="21" t="s">
        <v>8</v>
      </c>
      <c r="AL409" s="21" t="s">
        <v>9</v>
      </c>
      <c r="AM409" s="21" t="s">
        <v>6</v>
      </c>
      <c r="AN409" s="22" t="s">
        <v>7</v>
      </c>
      <c r="AO409" s="21" t="s">
        <v>8</v>
      </c>
      <c r="AP409" s="21" t="s">
        <v>9</v>
      </c>
      <c r="AQ409" s="21" t="s">
        <v>6</v>
      </c>
      <c r="AR409" s="22" t="s">
        <v>7</v>
      </c>
      <c r="AS409" s="21" t="s">
        <v>8</v>
      </c>
      <c r="AT409" s="21" t="s">
        <v>9</v>
      </c>
      <c r="AU409" s="21" t="s">
        <v>6</v>
      </c>
      <c r="AV409" s="22" t="s">
        <v>7</v>
      </c>
      <c r="AW409" s="21" t="s">
        <v>8</v>
      </c>
      <c r="AX409" s="21" t="s">
        <v>9</v>
      </c>
    </row>
    <row r="410" spans="1:54" x14ac:dyDescent="0.25">
      <c r="A410" t="s">
        <v>10</v>
      </c>
      <c r="B410" s="22"/>
      <c r="C410" s="3">
        <v>-0.36517888037177987</v>
      </c>
      <c r="D410" t="s">
        <v>12</v>
      </c>
      <c r="E410" s="3">
        <v>6.453474957644971E-2</v>
      </c>
      <c r="F410" s="3">
        <v>1.5257770602516985E-8</v>
      </c>
      <c r="G410" s="3">
        <v>0</v>
      </c>
      <c r="H410" t="s">
        <v>14</v>
      </c>
      <c r="I410" s="3"/>
      <c r="J410" s="3"/>
      <c r="K410" s="3">
        <v>0</v>
      </c>
      <c r="L410" t="s">
        <v>14</v>
      </c>
      <c r="M410" s="3"/>
      <c r="N410" s="3"/>
      <c r="O410" s="3">
        <v>0</v>
      </c>
      <c r="P410" t="s">
        <v>14</v>
      </c>
      <c r="Q410" s="3"/>
      <c r="R410" s="3"/>
      <c r="S410" s="3">
        <v>0</v>
      </c>
      <c r="T410" t="s">
        <v>14</v>
      </c>
      <c r="U410" s="3"/>
      <c r="V410" s="3"/>
      <c r="W410" s="3">
        <v>0</v>
      </c>
      <c r="X410" t="s">
        <v>14</v>
      </c>
      <c r="Y410" s="3"/>
      <c r="Z410" s="3"/>
      <c r="AA410" s="3">
        <v>0</v>
      </c>
      <c r="AB410" t="s">
        <v>14</v>
      </c>
      <c r="AC410" s="3"/>
      <c r="AD410" s="3"/>
      <c r="AE410" s="3">
        <v>0</v>
      </c>
      <c r="AF410" t="s">
        <v>14</v>
      </c>
      <c r="AG410" s="3"/>
      <c r="AH410" s="3"/>
      <c r="AI410" s="3">
        <v>0</v>
      </c>
      <c r="AJ410" t="s">
        <v>14</v>
      </c>
      <c r="AK410" s="3"/>
      <c r="AL410" s="3"/>
      <c r="AM410" s="3">
        <v>0</v>
      </c>
      <c r="AN410" t="s">
        <v>14</v>
      </c>
      <c r="AO410" s="3"/>
      <c r="AP410" s="3"/>
      <c r="AQ410" s="3">
        <v>0</v>
      </c>
      <c r="AR410" t="s">
        <v>14</v>
      </c>
      <c r="AS410" s="3"/>
      <c r="AT410" s="3"/>
      <c r="AU410" s="3">
        <v>0</v>
      </c>
      <c r="AV410" t="s">
        <v>14</v>
      </c>
      <c r="AW410" s="3"/>
      <c r="AX410" s="3"/>
    </row>
    <row r="411" spans="1:54" x14ac:dyDescent="0.25">
      <c r="A411" t="s">
        <v>47</v>
      </c>
      <c r="B411" s="22"/>
      <c r="C411" s="3">
        <v>-0.5781576153344844</v>
      </c>
      <c r="D411" t="s">
        <v>12</v>
      </c>
      <c r="E411" s="3">
        <v>5.1119422771993585E-2</v>
      </c>
      <c r="F411" s="3">
        <v>0</v>
      </c>
      <c r="G411" s="3">
        <v>0</v>
      </c>
      <c r="H411" t="s">
        <v>14</v>
      </c>
      <c r="I411" s="3"/>
      <c r="J411" s="3"/>
      <c r="K411" s="3">
        <v>0</v>
      </c>
      <c r="L411" t="s">
        <v>14</v>
      </c>
      <c r="M411" s="3"/>
      <c r="N411" s="3"/>
      <c r="O411" s="3">
        <v>0</v>
      </c>
      <c r="P411" t="s">
        <v>14</v>
      </c>
      <c r="Q411" s="3"/>
      <c r="R411" s="3"/>
      <c r="S411" s="3">
        <v>0</v>
      </c>
      <c r="T411" t="s">
        <v>14</v>
      </c>
      <c r="U411" s="3"/>
      <c r="V411" s="3"/>
      <c r="W411" s="3">
        <v>0</v>
      </c>
      <c r="X411" t="s">
        <v>14</v>
      </c>
      <c r="Y411" s="3"/>
      <c r="Z411" s="3"/>
      <c r="AA411" s="3">
        <v>0</v>
      </c>
      <c r="AB411" t="s">
        <v>14</v>
      </c>
      <c r="AC411" s="3"/>
      <c r="AD411" s="3"/>
      <c r="AE411" s="3">
        <v>0</v>
      </c>
      <c r="AF411" t="s">
        <v>14</v>
      </c>
      <c r="AG411" s="3"/>
      <c r="AH411" s="3"/>
      <c r="AI411" s="3">
        <v>0</v>
      </c>
      <c r="AJ411" t="s">
        <v>14</v>
      </c>
      <c r="AK411" s="3"/>
      <c r="AL411" s="3"/>
      <c r="AM411" s="3">
        <v>0</v>
      </c>
      <c r="AN411" t="s">
        <v>14</v>
      </c>
      <c r="AO411" s="3"/>
      <c r="AP411" s="3"/>
      <c r="AQ411" s="3">
        <v>0</v>
      </c>
      <c r="AR411" t="s">
        <v>14</v>
      </c>
      <c r="AS411" s="3"/>
      <c r="AT411" s="3"/>
      <c r="AU411" s="3">
        <v>0</v>
      </c>
      <c r="AV411" t="s">
        <v>14</v>
      </c>
      <c r="AW411" s="3"/>
      <c r="AX411" s="3"/>
    </row>
    <row r="412" spans="1:54" x14ac:dyDescent="0.25">
      <c r="A412" t="s">
        <v>54</v>
      </c>
      <c r="B412" s="22"/>
      <c r="C412" s="3">
        <v>-0.22410850114936098</v>
      </c>
      <c r="D412" t="s">
        <v>12</v>
      </c>
      <c r="E412" s="3">
        <v>6.5831989835592852E-2</v>
      </c>
      <c r="F412" s="3">
        <v>6.6346186415477959E-4</v>
      </c>
      <c r="G412" s="3">
        <v>-6.0473441106916586E-3</v>
      </c>
      <c r="H412" t="s">
        <v>14</v>
      </c>
      <c r="I412" s="3">
        <v>5.0482041139709444E-2</v>
      </c>
      <c r="J412" s="3">
        <v>0.90464792819358264</v>
      </c>
      <c r="K412" s="3">
        <v>-0.66151363525879714</v>
      </c>
      <c r="L412" t="s">
        <v>42</v>
      </c>
      <c r="M412" s="3">
        <v>0.36847298117649141</v>
      </c>
      <c r="N412" s="3">
        <v>7.2608468236277979E-2</v>
      </c>
      <c r="O412" s="3">
        <v>0.70927814582931603</v>
      </c>
      <c r="P412" t="s">
        <v>42</v>
      </c>
      <c r="Q412" s="3">
        <v>0.38462713332157933</v>
      </c>
      <c r="R412" s="3">
        <v>6.5173398465155685E-2</v>
      </c>
      <c r="S412" s="3">
        <v>-1.6118512419971212E-2</v>
      </c>
      <c r="T412" t="s">
        <v>14</v>
      </c>
      <c r="U412" s="3">
        <v>0.13854651738377841</v>
      </c>
      <c r="V412" s="3">
        <v>0.90738302485307698</v>
      </c>
      <c r="W412" s="3">
        <v>-7.1542446504552729E-2</v>
      </c>
      <c r="X412" t="s">
        <v>14</v>
      </c>
      <c r="Y412" s="3">
        <v>0.15253410415651719</v>
      </c>
      <c r="Z412" s="3">
        <v>0.63905111838105455</v>
      </c>
      <c r="AA412" s="3">
        <v>0.17086154571548329</v>
      </c>
      <c r="AB412" t="s">
        <v>12</v>
      </c>
      <c r="AC412" s="3">
        <v>6.3350732189982356E-2</v>
      </c>
      <c r="AD412" s="3">
        <v>6.9951945571899987E-3</v>
      </c>
      <c r="AE412" s="3">
        <v>-0.30277101627485464</v>
      </c>
      <c r="AF412" t="s">
        <v>14</v>
      </c>
      <c r="AG412" s="3">
        <v>0.2165805650748906</v>
      </c>
      <c r="AH412" s="3">
        <v>0.16212501061364826</v>
      </c>
      <c r="AI412" s="3">
        <v>3.1279714582037779E-2</v>
      </c>
      <c r="AJ412" t="s">
        <v>14</v>
      </c>
      <c r="AK412" s="3">
        <v>0.22137545596547112</v>
      </c>
      <c r="AL412" s="3">
        <v>0.88763522392858052</v>
      </c>
      <c r="AM412" s="3">
        <v>-7.3277164296566791E-2</v>
      </c>
      <c r="AN412" t="s">
        <v>14</v>
      </c>
      <c r="AO412" s="3">
        <v>5.3006359623087765E-2</v>
      </c>
      <c r="AP412" s="3">
        <v>0.16684212662194176</v>
      </c>
      <c r="AQ412" s="3">
        <v>0.11904433345174562</v>
      </c>
      <c r="AR412" t="s">
        <v>14</v>
      </c>
      <c r="AS412" s="3">
        <v>7.7114123705907256E-2</v>
      </c>
      <c r="AT412" s="3">
        <v>0.12265077836857508</v>
      </c>
      <c r="AU412" s="3">
        <v>2.8741886130544479E-2</v>
      </c>
      <c r="AV412" t="s">
        <v>14</v>
      </c>
      <c r="AW412" s="3">
        <v>5.6244462969901876E-2</v>
      </c>
      <c r="AX412" s="3">
        <v>0.60933903598996597</v>
      </c>
    </row>
    <row r="413" spans="1:54" x14ac:dyDescent="0.25">
      <c r="A413" t="s">
        <v>48</v>
      </c>
      <c r="B413" s="22"/>
      <c r="C413" s="3">
        <v>1.5117358401781505E-2</v>
      </c>
      <c r="D413" t="s">
        <v>14</v>
      </c>
      <c r="E413" s="3">
        <v>5.4133841307336644E-2</v>
      </c>
      <c r="F413" s="3">
        <v>0.78004612487184999</v>
      </c>
      <c r="G413" s="3">
        <v>0</v>
      </c>
      <c r="H413" t="s">
        <v>14</v>
      </c>
      <c r="I413" s="3"/>
      <c r="J413" s="3"/>
      <c r="K413" s="3">
        <v>0</v>
      </c>
      <c r="L413" t="s">
        <v>14</v>
      </c>
      <c r="M413" s="3"/>
      <c r="N413" s="3"/>
      <c r="O413" s="3">
        <v>0</v>
      </c>
      <c r="P413" t="s">
        <v>14</v>
      </c>
      <c r="Q413" s="3"/>
      <c r="R413" s="3"/>
      <c r="S413" s="3">
        <v>0</v>
      </c>
      <c r="T413" t="s">
        <v>14</v>
      </c>
      <c r="U413" s="3"/>
      <c r="V413" s="3"/>
      <c r="W413" s="3">
        <v>0</v>
      </c>
      <c r="X413" t="s">
        <v>14</v>
      </c>
      <c r="Y413" s="3"/>
      <c r="Z413" s="3"/>
      <c r="AA413" s="3">
        <v>0</v>
      </c>
      <c r="AB413" t="s">
        <v>14</v>
      </c>
      <c r="AC413" s="3"/>
      <c r="AD413" s="3"/>
      <c r="AE413" s="3">
        <v>0</v>
      </c>
      <c r="AF413" t="s">
        <v>14</v>
      </c>
      <c r="AG413" s="3"/>
      <c r="AH413" s="3"/>
      <c r="AI413" s="3">
        <v>0</v>
      </c>
      <c r="AJ413" t="s">
        <v>14</v>
      </c>
      <c r="AK413" s="3"/>
      <c r="AL413" s="3"/>
      <c r="AM413" s="3">
        <v>0</v>
      </c>
      <c r="AN413" t="s">
        <v>14</v>
      </c>
      <c r="AO413" s="3"/>
      <c r="AP413" s="3"/>
      <c r="AQ413" s="3">
        <v>0</v>
      </c>
      <c r="AR413" t="s">
        <v>14</v>
      </c>
      <c r="AS413" s="3"/>
      <c r="AT413" s="3"/>
      <c r="AU413" s="3">
        <v>0</v>
      </c>
      <c r="AV413" t="s">
        <v>14</v>
      </c>
      <c r="AW413" s="3"/>
      <c r="AX413" s="3"/>
    </row>
    <row r="414" spans="1:54" x14ac:dyDescent="0.25">
      <c r="A414" t="s">
        <v>56</v>
      </c>
      <c r="B414" s="22"/>
      <c r="C414" s="3">
        <v>0.25830610506295648</v>
      </c>
      <c r="D414" t="s">
        <v>12</v>
      </c>
      <c r="E414" s="3">
        <v>9.0808183144010249E-2</v>
      </c>
      <c r="F414" s="3">
        <v>4.4477760065759764E-3</v>
      </c>
      <c r="G414" s="3">
        <v>1.5596418323302656E-2</v>
      </c>
      <c r="H414" t="s">
        <v>14</v>
      </c>
      <c r="I414" s="3">
        <v>7.0615572006270624E-2</v>
      </c>
      <c r="J414" s="3">
        <v>0.8251985426525168</v>
      </c>
      <c r="K414" s="3">
        <v>0.58878681923832465</v>
      </c>
      <c r="L414" t="s">
        <v>14</v>
      </c>
      <c r="M414" s="3">
        <v>0.51621427375105389</v>
      </c>
      <c r="N414" s="3">
        <v>0.25404220916254916</v>
      </c>
      <c r="O414" s="3">
        <v>-0.67977701106623223</v>
      </c>
      <c r="P414" t="s">
        <v>14</v>
      </c>
      <c r="Q414" s="3">
        <v>0.54249734953816575</v>
      </c>
      <c r="R414" s="3">
        <v>0.21018703639845837</v>
      </c>
      <c r="S414" s="3">
        <v>-0.13537612367806148</v>
      </c>
      <c r="T414" t="s">
        <v>14</v>
      </c>
      <c r="U414" s="3">
        <v>0.19413833224559957</v>
      </c>
      <c r="V414" s="3">
        <v>0.48560390209583337</v>
      </c>
      <c r="W414" s="3">
        <v>7.4048852086321171E-2</v>
      </c>
      <c r="X414" t="s">
        <v>14</v>
      </c>
      <c r="Y414" s="3">
        <v>0.22643082760897346</v>
      </c>
      <c r="Z414" s="3">
        <v>0.74364793885169123</v>
      </c>
      <c r="AA414" s="3">
        <v>1.2143737870062716E-2</v>
      </c>
      <c r="AB414" t="s">
        <v>14</v>
      </c>
      <c r="AC414" s="3">
        <v>9.1534737725574244E-2</v>
      </c>
      <c r="AD414" s="3">
        <v>0.89445588845982216</v>
      </c>
      <c r="AE414" s="3">
        <v>-0.13848627550689818</v>
      </c>
      <c r="AF414" t="s">
        <v>14</v>
      </c>
      <c r="AG414" s="3">
        <v>0.29739405887891868</v>
      </c>
      <c r="AH414" s="3">
        <v>0.64145465614694608</v>
      </c>
      <c r="AI414" s="3">
        <v>2.3310729724966079E-2</v>
      </c>
      <c r="AJ414" t="s">
        <v>14</v>
      </c>
      <c r="AK414" s="3">
        <v>0.29899409523480569</v>
      </c>
      <c r="AL414" s="3">
        <v>0.93785681179087077</v>
      </c>
      <c r="AM414" s="3">
        <v>1.4952470179894156E-2</v>
      </c>
      <c r="AN414" t="s">
        <v>14</v>
      </c>
      <c r="AO414" s="3">
        <v>7.2940948340780229E-2</v>
      </c>
      <c r="AP414" s="3">
        <v>0.83757666909124429</v>
      </c>
      <c r="AQ414" s="3">
        <v>2.0452199991241041E-2</v>
      </c>
      <c r="AR414" t="s">
        <v>14</v>
      </c>
      <c r="AS414" s="3">
        <v>0.10811134191850179</v>
      </c>
      <c r="AT414" s="3">
        <v>0.84995394373208732</v>
      </c>
      <c r="AU414" s="3">
        <v>-9.1298027572847464E-3</v>
      </c>
      <c r="AV414" t="s">
        <v>14</v>
      </c>
      <c r="AW414" s="3">
        <v>7.9044522884789595E-2</v>
      </c>
      <c r="AX414" s="3">
        <v>0.90804721250510356</v>
      </c>
    </row>
    <row r="415" spans="1:54" x14ac:dyDescent="0.25">
      <c r="A415" t="s">
        <v>57</v>
      </c>
      <c r="B415" s="22"/>
      <c r="C415" s="3">
        <v>-0.38318964966770147</v>
      </c>
      <c r="D415" t="s">
        <v>12</v>
      </c>
      <c r="E415" s="3">
        <v>4.4718002797667591E-2</v>
      </c>
      <c r="F415" s="3">
        <v>0</v>
      </c>
      <c r="G415" s="3">
        <v>0</v>
      </c>
      <c r="H415" t="s">
        <v>14</v>
      </c>
      <c r="I415" s="3"/>
      <c r="J415" s="3"/>
      <c r="K415" s="3">
        <v>0</v>
      </c>
      <c r="L415" t="s">
        <v>14</v>
      </c>
      <c r="M415" s="3"/>
      <c r="N415" s="3"/>
      <c r="O415" s="3">
        <v>0</v>
      </c>
      <c r="P415" t="s">
        <v>14</v>
      </c>
      <c r="Q415" s="3"/>
      <c r="R415" s="3"/>
      <c r="S415" s="3">
        <v>0</v>
      </c>
      <c r="T415" t="s">
        <v>14</v>
      </c>
      <c r="U415" s="3"/>
      <c r="V415" s="3"/>
      <c r="W415" s="3">
        <v>0</v>
      </c>
      <c r="X415" t="s">
        <v>14</v>
      </c>
      <c r="Y415" s="3"/>
      <c r="Z415" s="3"/>
      <c r="AA415" s="3">
        <v>0</v>
      </c>
      <c r="AB415" t="s">
        <v>14</v>
      </c>
      <c r="AC415" s="3"/>
      <c r="AD415" s="3"/>
      <c r="AE415" s="3">
        <v>0</v>
      </c>
      <c r="AF415" t="s">
        <v>14</v>
      </c>
      <c r="AG415" s="3"/>
      <c r="AH415" s="3"/>
      <c r="AI415" s="3">
        <v>0</v>
      </c>
      <c r="AJ415" t="s">
        <v>14</v>
      </c>
      <c r="AK415" s="3"/>
      <c r="AL415" s="3"/>
      <c r="AM415" s="3">
        <v>0</v>
      </c>
      <c r="AN415" t="s">
        <v>14</v>
      </c>
      <c r="AO415" s="3"/>
      <c r="AP415" s="3"/>
      <c r="AQ415" s="3">
        <v>0</v>
      </c>
      <c r="AR415" t="s">
        <v>14</v>
      </c>
      <c r="AS415" s="3"/>
      <c r="AT415" s="3"/>
      <c r="AU415" s="3">
        <v>0</v>
      </c>
      <c r="AV415" t="s">
        <v>14</v>
      </c>
      <c r="AW415" s="3"/>
      <c r="AX415" s="3"/>
    </row>
    <row r="416" spans="1:54" x14ac:dyDescent="0.25">
      <c r="A416" t="s">
        <v>50</v>
      </c>
      <c r="B416" s="22"/>
      <c r="C416" s="3">
        <v>-1.9161430022112548E-3</v>
      </c>
      <c r="D416" t="s">
        <v>14</v>
      </c>
      <c r="E416" s="3">
        <v>4.259956346873215E-2</v>
      </c>
      <c r="F416" s="3">
        <v>0.96412297662586077</v>
      </c>
      <c r="G416" s="3">
        <v>0</v>
      </c>
      <c r="H416" t="s">
        <v>14</v>
      </c>
      <c r="I416" s="3"/>
      <c r="J416" s="3"/>
      <c r="K416" s="3">
        <v>0</v>
      </c>
      <c r="L416" t="s">
        <v>14</v>
      </c>
      <c r="M416" s="3"/>
      <c r="N416" s="3"/>
      <c r="O416" s="3">
        <v>0</v>
      </c>
      <c r="P416" t="s">
        <v>14</v>
      </c>
      <c r="Q416" s="3"/>
      <c r="R416" s="3"/>
      <c r="S416" s="3">
        <v>0</v>
      </c>
      <c r="T416" t="s">
        <v>14</v>
      </c>
      <c r="U416" s="3"/>
      <c r="V416" s="3"/>
      <c r="W416" s="3">
        <v>0</v>
      </c>
      <c r="X416" t="s">
        <v>14</v>
      </c>
      <c r="Y416" s="3"/>
      <c r="Z416" s="3"/>
      <c r="AA416" s="3">
        <v>0</v>
      </c>
      <c r="AB416" t="s">
        <v>14</v>
      </c>
      <c r="AC416" s="3"/>
      <c r="AD416" s="3"/>
      <c r="AE416" s="3">
        <v>0</v>
      </c>
      <c r="AF416" t="s">
        <v>14</v>
      </c>
      <c r="AG416" s="3"/>
      <c r="AH416" s="3"/>
      <c r="AI416" s="3">
        <v>0</v>
      </c>
      <c r="AJ416" t="s">
        <v>14</v>
      </c>
      <c r="AK416" s="3"/>
      <c r="AL416" s="3"/>
      <c r="AM416" s="3">
        <v>0</v>
      </c>
      <c r="AN416" t="s">
        <v>14</v>
      </c>
      <c r="AO416" s="3"/>
      <c r="AP416" s="3"/>
      <c r="AQ416" s="3">
        <v>0</v>
      </c>
      <c r="AR416" t="s">
        <v>14</v>
      </c>
      <c r="AS416" s="3"/>
      <c r="AT416" s="3"/>
      <c r="AU416" s="3">
        <v>0</v>
      </c>
      <c r="AV416" t="s">
        <v>14</v>
      </c>
      <c r="AW416" s="3"/>
      <c r="AX416" s="3"/>
    </row>
    <row r="417" spans="1:50" x14ac:dyDescent="0.25">
      <c r="A417" t="s">
        <v>15</v>
      </c>
      <c r="B417" s="22"/>
      <c r="C417" s="3">
        <v>0.19159013245279863</v>
      </c>
      <c r="D417" t="s">
        <v>12</v>
      </c>
      <c r="E417" s="3">
        <v>4.3873253892134589E-2</v>
      </c>
      <c r="F417" s="3">
        <v>1.2602212585921535E-5</v>
      </c>
      <c r="G417" s="3">
        <v>0</v>
      </c>
      <c r="H417" t="s">
        <v>14</v>
      </c>
      <c r="I417" s="3"/>
      <c r="J417" s="3"/>
      <c r="K417" s="3">
        <v>0</v>
      </c>
      <c r="L417" t="s">
        <v>14</v>
      </c>
      <c r="M417" s="3"/>
      <c r="N417" s="3"/>
      <c r="O417" s="3">
        <v>0</v>
      </c>
      <c r="P417" t="s">
        <v>14</v>
      </c>
      <c r="Q417" s="3"/>
      <c r="R417" s="3"/>
      <c r="S417" s="3">
        <v>0</v>
      </c>
      <c r="T417" t="s">
        <v>14</v>
      </c>
      <c r="U417" s="3"/>
      <c r="V417" s="3"/>
      <c r="W417" s="3">
        <v>0</v>
      </c>
      <c r="X417" t="s">
        <v>14</v>
      </c>
      <c r="Y417" s="3"/>
      <c r="Z417" s="3"/>
      <c r="AA417" s="3">
        <v>0</v>
      </c>
      <c r="AB417" t="s">
        <v>14</v>
      </c>
      <c r="AC417" s="3"/>
      <c r="AD417" s="3"/>
      <c r="AE417" s="3">
        <v>0</v>
      </c>
      <c r="AF417" t="s">
        <v>14</v>
      </c>
      <c r="AG417" s="3"/>
      <c r="AH417" s="3"/>
      <c r="AI417" s="3">
        <v>0</v>
      </c>
      <c r="AJ417" t="s">
        <v>14</v>
      </c>
      <c r="AK417" s="3"/>
      <c r="AL417" s="3"/>
      <c r="AM417" s="3">
        <v>0</v>
      </c>
      <c r="AN417" t="s">
        <v>14</v>
      </c>
      <c r="AO417" s="3"/>
      <c r="AP417" s="3"/>
      <c r="AQ417" s="3">
        <v>0</v>
      </c>
      <c r="AR417" t="s">
        <v>14</v>
      </c>
      <c r="AS417" s="3"/>
      <c r="AT417" s="3"/>
      <c r="AU417" s="3">
        <v>0</v>
      </c>
      <c r="AV417" t="s">
        <v>14</v>
      </c>
      <c r="AW417" s="3"/>
      <c r="AX417" s="3"/>
    </row>
    <row r="418" spans="1:50" x14ac:dyDescent="0.25">
      <c r="A418" t="s">
        <v>16</v>
      </c>
      <c r="B418" s="22"/>
      <c r="C418" s="3">
        <v>0.10936841068352496</v>
      </c>
      <c r="D418" t="s">
        <v>12</v>
      </c>
      <c r="E418" s="3">
        <v>4.1005097222841735E-2</v>
      </c>
      <c r="F418" s="3">
        <v>7.6488275455905974E-3</v>
      </c>
      <c r="G418" s="3">
        <v>0</v>
      </c>
      <c r="H418" t="s">
        <v>14</v>
      </c>
      <c r="I418" s="3"/>
      <c r="J418" s="3"/>
      <c r="K418" s="3">
        <v>0</v>
      </c>
      <c r="L418" t="s">
        <v>14</v>
      </c>
      <c r="M418" s="3"/>
      <c r="N418" s="3"/>
      <c r="O418" s="3">
        <v>0</v>
      </c>
      <c r="P418" t="s">
        <v>14</v>
      </c>
      <c r="Q418" s="3"/>
      <c r="R418" s="3"/>
      <c r="S418" s="3">
        <v>0</v>
      </c>
      <c r="T418" t="s">
        <v>14</v>
      </c>
      <c r="U418" s="3"/>
      <c r="V418" s="3"/>
      <c r="W418" s="3">
        <v>0</v>
      </c>
      <c r="X418" t="s">
        <v>14</v>
      </c>
      <c r="Y418" s="3"/>
      <c r="Z418" s="3"/>
      <c r="AA418" s="3">
        <v>0</v>
      </c>
      <c r="AB418" t="s">
        <v>14</v>
      </c>
      <c r="AC418" s="3"/>
      <c r="AD418" s="3"/>
      <c r="AE418" s="3">
        <v>0</v>
      </c>
      <c r="AF418" t="s">
        <v>14</v>
      </c>
      <c r="AG418" s="3"/>
      <c r="AH418" s="3"/>
      <c r="AI418" s="3">
        <v>0</v>
      </c>
      <c r="AJ418" t="s">
        <v>14</v>
      </c>
      <c r="AK418" s="3"/>
      <c r="AL418" s="3"/>
      <c r="AM418" s="3">
        <v>0</v>
      </c>
      <c r="AN418" t="s">
        <v>14</v>
      </c>
      <c r="AO418" s="3"/>
      <c r="AP418" s="3"/>
      <c r="AQ418" s="3">
        <v>0</v>
      </c>
      <c r="AR418" t="s">
        <v>14</v>
      </c>
      <c r="AS418" s="3"/>
      <c r="AT418" s="3"/>
      <c r="AU418" s="3">
        <v>0</v>
      </c>
      <c r="AV418" t="s">
        <v>14</v>
      </c>
      <c r="AW418" s="3"/>
      <c r="AX418" s="3"/>
    </row>
    <row r="419" spans="1:50" x14ac:dyDescent="0.25">
      <c r="A419" t="s">
        <v>17</v>
      </c>
      <c r="B419" s="22"/>
      <c r="C419" s="3">
        <v>4.3707866826614337E-2</v>
      </c>
      <c r="D419" t="s">
        <v>14</v>
      </c>
      <c r="E419" s="3">
        <v>3.9567696870873206E-2</v>
      </c>
      <c r="F419" s="3">
        <v>0.26931773510827561</v>
      </c>
      <c r="G419" s="3">
        <v>0</v>
      </c>
      <c r="H419" t="s">
        <v>14</v>
      </c>
      <c r="I419" s="3"/>
      <c r="J419" s="3"/>
      <c r="K419" s="3">
        <v>0</v>
      </c>
      <c r="L419" t="s">
        <v>14</v>
      </c>
      <c r="M419" s="3"/>
      <c r="N419" s="3"/>
      <c r="O419" s="3">
        <v>0</v>
      </c>
      <c r="P419" t="s">
        <v>14</v>
      </c>
      <c r="Q419" s="3"/>
      <c r="R419" s="3"/>
      <c r="S419" s="3">
        <v>0</v>
      </c>
      <c r="T419" t="s">
        <v>14</v>
      </c>
      <c r="U419" s="3"/>
      <c r="V419" s="3"/>
      <c r="W419" s="3">
        <v>0</v>
      </c>
      <c r="X419" t="s">
        <v>14</v>
      </c>
      <c r="Y419" s="3"/>
      <c r="Z419" s="3"/>
      <c r="AA419" s="3">
        <v>0</v>
      </c>
      <c r="AB419" t="s">
        <v>14</v>
      </c>
      <c r="AC419" s="3"/>
      <c r="AD419" s="3"/>
      <c r="AE419" s="3">
        <v>0</v>
      </c>
      <c r="AF419" t="s">
        <v>14</v>
      </c>
      <c r="AG419" s="3"/>
      <c r="AH419" s="3"/>
      <c r="AI419" s="3">
        <v>0</v>
      </c>
      <c r="AJ419" t="s">
        <v>14</v>
      </c>
      <c r="AK419" s="3"/>
      <c r="AL419" s="3"/>
      <c r="AM419" s="3">
        <v>0</v>
      </c>
      <c r="AN419" t="s">
        <v>14</v>
      </c>
      <c r="AO419" s="3"/>
      <c r="AP419" s="3"/>
      <c r="AQ419" s="3">
        <v>0</v>
      </c>
      <c r="AR419" t="s">
        <v>14</v>
      </c>
      <c r="AS419" s="3"/>
      <c r="AT419" s="3"/>
      <c r="AU419" s="3">
        <v>0</v>
      </c>
      <c r="AV419" t="s">
        <v>14</v>
      </c>
      <c r="AW419" s="3"/>
      <c r="AX419" s="3"/>
    </row>
    <row r="420" spans="1:50" x14ac:dyDescent="0.25">
      <c r="A420" t="s">
        <v>18</v>
      </c>
      <c r="B420" s="22"/>
      <c r="C420" s="3">
        <v>-0.13506446915279316</v>
      </c>
      <c r="D420" t="s">
        <v>12</v>
      </c>
      <c r="E420" s="3">
        <v>4.273655458062648E-2</v>
      </c>
      <c r="F420" s="3">
        <v>1.5755442327600733E-3</v>
      </c>
      <c r="G420" s="3">
        <v>0</v>
      </c>
      <c r="H420" t="s">
        <v>14</v>
      </c>
      <c r="I420" s="3"/>
      <c r="J420" s="3"/>
      <c r="K420" s="3">
        <v>0</v>
      </c>
      <c r="L420" t="s">
        <v>14</v>
      </c>
      <c r="M420" s="3"/>
      <c r="N420" s="3"/>
      <c r="O420" s="3">
        <v>0</v>
      </c>
      <c r="P420" t="s">
        <v>14</v>
      </c>
      <c r="Q420" s="3"/>
      <c r="R420" s="3"/>
      <c r="S420" s="3">
        <v>0</v>
      </c>
      <c r="T420" t="s">
        <v>14</v>
      </c>
      <c r="U420" s="3"/>
      <c r="V420" s="3"/>
      <c r="W420" s="3">
        <v>0</v>
      </c>
      <c r="X420" t="s">
        <v>14</v>
      </c>
      <c r="Y420" s="3"/>
      <c r="Z420" s="3"/>
      <c r="AA420" s="3">
        <v>0</v>
      </c>
      <c r="AB420" t="s">
        <v>14</v>
      </c>
      <c r="AC420" s="3"/>
      <c r="AD420" s="3"/>
      <c r="AE420" s="3">
        <v>0</v>
      </c>
      <c r="AF420" t="s">
        <v>14</v>
      </c>
      <c r="AG420" s="3"/>
      <c r="AH420" s="3"/>
      <c r="AI420" s="3">
        <v>0</v>
      </c>
      <c r="AJ420" t="s">
        <v>14</v>
      </c>
      <c r="AK420" s="3"/>
      <c r="AL420" s="3"/>
      <c r="AM420" s="3">
        <v>0</v>
      </c>
      <c r="AN420" t="s">
        <v>14</v>
      </c>
      <c r="AO420" s="3"/>
      <c r="AP420" s="3"/>
      <c r="AQ420" s="3">
        <v>0</v>
      </c>
      <c r="AR420" t="s">
        <v>14</v>
      </c>
      <c r="AS420" s="3"/>
      <c r="AT420" s="3"/>
      <c r="AU420" s="3">
        <v>0</v>
      </c>
      <c r="AV420" t="s">
        <v>14</v>
      </c>
      <c r="AW420" s="3"/>
      <c r="AX420" s="3"/>
    </row>
    <row r="421" spans="1:50" x14ac:dyDescent="0.25">
      <c r="A421" t="s">
        <v>19</v>
      </c>
      <c r="B421" s="22"/>
      <c r="C421" s="3">
        <v>2.3566733079083244</v>
      </c>
      <c r="D421" t="s">
        <v>12</v>
      </c>
      <c r="E421" s="3">
        <v>9.7521509733705394E-2</v>
      </c>
      <c r="F421" s="3">
        <v>0</v>
      </c>
      <c r="G421" s="3">
        <v>0</v>
      </c>
      <c r="H421" t="s">
        <v>14</v>
      </c>
      <c r="I421" s="3"/>
      <c r="J421" s="3"/>
      <c r="K421" s="3">
        <v>0</v>
      </c>
      <c r="L421" t="s">
        <v>14</v>
      </c>
      <c r="M421" s="3"/>
      <c r="N421" s="3"/>
      <c r="O421" s="3">
        <v>0</v>
      </c>
      <c r="P421" t="s">
        <v>14</v>
      </c>
      <c r="Q421" s="3"/>
      <c r="R421" s="3"/>
      <c r="S421" s="3">
        <v>0</v>
      </c>
      <c r="T421" t="s">
        <v>14</v>
      </c>
      <c r="U421" s="3"/>
      <c r="V421" s="3"/>
      <c r="W421" s="3">
        <v>0</v>
      </c>
      <c r="X421" t="s">
        <v>14</v>
      </c>
      <c r="Y421" s="3"/>
      <c r="Z421" s="3"/>
      <c r="AA421" s="3">
        <v>0</v>
      </c>
      <c r="AB421" t="s">
        <v>14</v>
      </c>
      <c r="AC421" s="3"/>
      <c r="AD421" s="3"/>
      <c r="AE421" s="3">
        <v>0</v>
      </c>
      <c r="AF421" t="s">
        <v>14</v>
      </c>
      <c r="AG421" s="3"/>
      <c r="AH421" s="3"/>
      <c r="AI421" s="3">
        <v>0</v>
      </c>
      <c r="AJ421" t="s">
        <v>14</v>
      </c>
      <c r="AK421" s="3"/>
      <c r="AL421" s="3"/>
      <c r="AM421" s="3">
        <v>0</v>
      </c>
      <c r="AN421" t="s">
        <v>14</v>
      </c>
      <c r="AO421" s="3"/>
      <c r="AP421" s="3"/>
      <c r="AQ421" s="3">
        <v>0</v>
      </c>
      <c r="AR421" t="s">
        <v>14</v>
      </c>
      <c r="AS421" s="3"/>
      <c r="AT421" s="3"/>
      <c r="AU421" s="3">
        <v>0</v>
      </c>
      <c r="AV421" t="s">
        <v>14</v>
      </c>
      <c r="AW421" s="3"/>
      <c r="AX421" s="3"/>
    </row>
    <row r="422" spans="1:50" x14ac:dyDescent="0.25">
      <c r="B422" s="22"/>
      <c r="C422" s="3" t="s">
        <v>21</v>
      </c>
      <c r="E422" s="3"/>
      <c r="F422" s="3"/>
      <c r="G422" s="3"/>
      <c r="I422" s="3"/>
      <c r="J422" s="3"/>
      <c r="K422" s="3"/>
      <c r="M422" s="3"/>
      <c r="N422" s="3"/>
      <c r="O422" s="3"/>
      <c r="Q422" s="3"/>
      <c r="R422" s="3"/>
      <c r="S422" s="3"/>
      <c r="U422" s="3"/>
      <c r="V422" s="3"/>
      <c r="W422" s="3"/>
      <c r="Y422" s="3"/>
      <c r="Z422" s="3"/>
      <c r="AA422" s="3"/>
      <c r="AC422" s="3"/>
      <c r="AD422" s="3"/>
      <c r="AE422" s="3"/>
      <c r="AG422" s="3"/>
      <c r="AH422" s="3"/>
      <c r="AI422" s="3"/>
      <c r="AK422" s="3"/>
      <c r="AL422" s="3"/>
      <c r="AM422" s="3"/>
      <c r="AO422" s="3"/>
      <c r="AP422" s="3"/>
      <c r="AQ422" s="3"/>
      <c r="AS422" s="3"/>
      <c r="AT422" s="3"/>
      <c r="AU422" s="3"/>
      <c r="AW422" s="3"/>
      <c r="AX422" s="3"/>
    </row>
    <row r="423" spans="1:50" x14ac:dyDescent="0.25">
      <c r="A423" s="2" t="s">
        <v>4</v>
      </c>
      <c r="B423" s="22"/>
      <c r="C423" s="21" t="s">
        <v>6</v>
      </c>
      <c r="D423" s="22" t="s">
        <v>7</v>
      </c>
      <c r="E423" s="21" t="s">
        <v>8</v>
      </c>
      <c r="F423" s="21" t="s">
        <v>9</v>
      </c>
      <c r="G423" s="21"/>
      <c r="H423" s="22"/>
      <c r="I423" s="21"/>
      <c r="J423" s="21"/>
      <c r="K423" s="21"/>
      <c r="L423" s="22"/>
      <c r="M423" s="21"/>
      <c r="N423" s="21"/>
      <c r="O423" s="21"/>
      <c r="P423" s="22"/>
      <c r="Q423" s="21"/>
      <c r="R423" s="21"/>
      <c r="S423" s="21"/>
      <c r="T423" s="22"/>
      <c r="U423" s="21"/>
      <c r="V423" s="21"/>
      <c r="W423" s="21"/>
      <c r="X423" s="22"/>
      <c r="Y423" s="21"/>
      <c r="Z423" s="21"/>
      <c r="AA423" s="21"/>
      <c r="AB423" s="22"/>
      <c r="AC423" s="21"/>
      <c r="AD423" s="21"/>
      <c r="AE423" s="21"/>
      <c r="AF423" s="22"/>
      <c r="AG423" s="21"/>
      <c r="AH423" s="21"/>
      <c r="AI423" s="21"/>
      <c r="AJ423" s="22"/>
      <c r="AK423" s="21"/>
      <c r="AL423" s="21"/>
      <c r="AM423" s="21"/>
      <c r="AN423" s="22"/>
      <c r="AO423" s="21"/>
      <c r="AP423" s="21"/>
      <c r="AQ423" s="21"/>
      <c r="AR423" s="22"/>
      <c r="AS423" s="21"/>
      <c r="AT423" s="21"/>
      <c r="AU423" s="21"/>
      <c r="AV423" s="22"/>
      <c r="AW423" s="21"/>
      <c r="AX423" s="21"/>
    </row>
    <row r="424" spans="1:50" x14ac:dyDescent="0.25">
      <c r="A424" t="s">
        <v>22</v>
      </c>
      <c r="B424" s="22"/>
      <c r="C424" s="3">
        <v>-0.46898083961305198</v>
      </c>
      <c r="D424" t="s">
        <v>12</v>
      </c>
      <c r="E424" s="3">
        <v>6.0266419688131283E-2</v>
      </c>
      <c r="F424" s="3">
        <v>7.1054273576010019E-15</v>
      </c>
      <c r="G424" s="3"/>
      <c r="I424" s="3"/>
      <c r="J424" s="3"/>
      <c r="K424" s="3"/>
      <c r="M424" s="3"/>
      <c r="N424" s="3"/>
      <c r="O424" s="3"/>
      <c r="Q424" s="3"/>
      <c r="R424" s="3"/>
      <c r="S424" s="3"/>
      <c r="U424" s="3"/>
      <c r="V424" s="3"/>
      <c r="W424" s="3"/>
      <c r="Y424" s="3"/>
      <c r="Z424" s="3"/>
      <c r="AA424" s="3"/>
      <c r="AC424" s="3"/>
      <c r="AD424" s="3"/>
      <c r="AE424" s="3"/>
      <c r="AG424" s="3"/>
      <c r="AH424" s="3"/>
      <c r="AI424" s="3"/>
      <c r="AK424" s="3"/>
      <c r="AL424" s="3"/>
      <c r="AM424" s="3"/>
      <c r="AO424" s="3"/>
      <c r="AP424" s="3"/>
      <c r="AQ424" s="3"/>
      <c r="AS424" s="3"/>
      <c r="AT424" s="3"/>
      <c r="AU424" s="3"/>
      <c r="AW424" s="3"/>
      <c r="AX424" s="3"/>
    </row>
    <row r="425" spans="1:50" x14ac:dyDescent="0.25">
      <c r="B425" s="22"/>
      <c r="C425" s="3"/>
      <c r="E425" s="3"/>
      <c r="F425" s="3"/>
      <c r="G425" s="3"/>
      <c r="I425" s="3"/>
      <c r="J425" s="3"/>
      <c r="K425" s="3"/>
      <c r="M425" s="3"/>
      <c r="N425" s="3"/>
      <c r="O425" s="3"/>
      <c r="Q425" s="3"/>
      <c r="R425" s="3"/>
      <c r="S425" s="3"/>
      <c r="U425" s="3"/>
      <c r="V425" s="3"/>
      <c r="W425" s="3"/>
      <c r="Y425" s="3"/>
      <c r="Z425" s="3"/>
      <c r="AA425" s="3"/>
      <c r="AC425" s="3"/>
      <c r="AD425" s="3"/>
      <c r="AE425" s="3"/>
      <c r="AG425" s="3"/>
      <c r="AH425" s="3"/>
      <c r="AI425" s="3"/>
      <c r="AK425" s="3"/>
      <c r="AL425" s="3"/>
      <c r="AM425" s="3"/>
      <c r="AO425" s="3"/>
      <c r="AP425" s="3"/>
      <c r="AQ425" s="3"/>
      <c r="AS425" s="3"/>
      <c r="AT425" s="3"/>
      <c r="AU425" s="3"/>
      <c r="AW425" s="3"/>
      <c r="AX425" s="3"/>
    </row>
    <row r="426" spans="1:50" x14ac:dyDescent="0.25">
      <c r="A426" t="s">
        <v>23</v>
      </c>
      <c r="B426" s="17"/>
      <c r="C426" s="3"/>
      <c r="E426" s="3"/>
      <c r="F426" s="3"/>
      <c r="G426" s="3"/>
      <c r="I426" s="3"/>
      <c r="J426" s="3"/>
      <c r="K426" s="3"/>
      <c r="M426" s="3"/>
      <c r="N426" s="3"/>
      <c r="O426" s="3"/>
      <c r="Q426" s="3"/>
      <c r="R426" s="3"/>
      <c r="S426" s="3"/>
      <c r="U426" s="3"/>
      <c r="V426" s="3"/>
      <c r="W426" s="3"/>
      <c r="Y426" s="3"/>
      <c r="Z426" s="3"/>
      <c r="AA426" s="3"/>
      <c r="AC426" s="3"/>
      <c r="AD426" s="3"/>
      <c r="AE426" s="3"/>
      <c r="AG426" s="3"/>
      <c r="AH426" s="3"/>
      <c r="AI426" s="3"/>
      <c r="AK426" s="3"/>
      <c r="AL426" s="3"/>
      <c r="AM426" s="3"/>
      <c r="AO426" s="3"/>
      <c r="AP426" s="3"/>
      <c r="AQ426" s="3"/>
      <c r="AS426" s="3"/>
      <c r="AT426" s="3"/>
      <c r="AU426" s="3"/>
      <c r="AW426" s="3"/>
      <c r="AX426" s="3"/>
    </row>
    <row r="427" spans="1:50" x14ac:dyDescent="0.25">
      <c r="A427" t="s">
        <v>24</v>
      </c>
      <c r="B427" s="46">
        <v>-2756.2152859122057</v>
      </c>
      <c r="C427" s="47"/>
      <c r="E427" s="3"/>
      <c r="F427" s="3"/>
      <c r="G427" s="3"/>
      <c r="I427" s="3"/>
      <c r="J427" s="3"/>
      <c r="K427" s="3"/>
      <c r="M427" s="3"/>
      <c r="N427" s="3"/>
      <c r="O427" s="3"/>
      <c r="Q427" s="3"/>
      <c r="R427" s="3"/>
      <c r="S427" s="3"/>
      <c r="U427" s="3"/>
      <c r="V427" s="3"/>
      <c r="W427" s="3"/>
      <c r="Y427" s="3"/>
      <c r="Z427" s="3"/>
      <c r="AA427" s="3"/>
      <c r="AC427" s="3"/>
      <c r="AD427" s="3"/>
      <c r="AE427" s="3"/>
      <c r="AG427" s="3"/>
      <c r="AH427" s="3"/>
      <c r="AI427" s="3"/>
      <c r="AK427" s="3"/>
      <c r="AL427" s="3"/>
      <c r="AM427" s="3"/>
      <c r="AO427" s="3"/>
      <c r="AP427" s="3"/>
      <c r="AQ427" s="3"/>
      <c r="AS427" s="3"/>
      <c r="AT427" s="3"/>
      <c r="AU427" s="3"/>
      <c r="AW427" s="3"/>
      <c r="AX427" s="3"/>
    </row>
    <row r="428" spans="1:50" x14ac:dyDescent="0.25">
      <c r="A428" t="s">
        <v>25</v>
      </c>
      <c r="B428" s="46">
        <v>-3907.2678853923703</v>
      </c>
      <c r="C428" s="47"/>
      <c r="E428" s="3"/>
      <c r="F428" s="3"/>
      <c r="G428" s="3"/>
      <c r="I428" s="3"/>
      <c r="J428" s="3"/>
      <c r="K428" s="3"/>
      <c r="M428" s="3"/>
      <c r="N428" s="3"/>
      <c r="O428" s="3"/>
      <c r="Q428" s="3"/>
      <c r="R428" s="3"/>
      <c r="S428" s="3"/>
      <c r="U428" s="3"/>
      <c r="V428" s="3"/>
      <c r="W428" s="3"/>
      <c r="Y428" s="3"/>
      <c r="Z428" s="3"/>
      <c r="AA428" s="3"/>
      <c r="AC428" s="3"/>
      <c r="AD428" s="3"/>
      <c r="AE428" s="3"/>
      <c r="AG428" s="3"/>
      <c r="AH428" s="3"/>
      <c r="AI428" s="3"/>
      <c r="AK428" s="3"/>
      <c r="AL428" s="3"/>
      <c r="AM428" s="3"/>
      <c r="AO428" s="3"/>
      <c r="AP428" s="3"/>
      <c r="AQ428" s="3"/>
      <c r="AS428" s="3"/>
      <c r="AT428" s="3"/>
      <c r="AU428" s="3"/>
      <c r="AW428" s="3"/>
      <c r="AX428" s="3"/>
    </row>
    <row r="429" spans="1:50" x14ac:dyDescent="0.25">
      <c r="A429" t="s">
        <v>26</v>
      </c>
      <c r="B429" s="42">
        <v>0.29459270089554535</v>
      </c>
      <c r="C429" s="43"/>
      <c r="E429" s="3"/>
      <c r="F429" s="3"/>
      <c r="G429" s="3"/>
      <c r="I429" s="3"/>
      <c r="J429" s="3"/>
      <c r="K429" s="3"/>
      <c r="M429" s="3"/>
      <c r="N429" s="3"/>
      <c r="O429" s="3"/>
      <c r="Q429" s="3"/>
      <c r="R429" s="3"/>
      <c r="S429" s="3"/>
      <c r="U429" s="3"/>
      <c r="V429" s="3"/>
      <c r="W429" s="3"/>
      <c r="Y429" s="3"/>
      <c r="Z429" s="3"/>
      <c r="AA429" s="3"/>
      <c r="AC429" s="3"/>
      <c r="AD429" s="3"/>
      <c r="AE429" s="3"/>
      <c r="AG429" s="3"/>
      <c r="AH429" s="3"/>
      <c r="AI429" s="3"/>
      <c r="AK429" s="3"/>
      <c r="AL429" s="3"/>
      <c r="AM429" s="3"/>
      <c r="AO429" s="3"/>
      <c r="AP429" s="3"/>
      <c r="AQ429" s="3"/>
      <c r="AS429" s="3"/>
      <c r="AT429" s="3"/>
      <c r="AU429" s="3"/>
      <c r="AW429" s="3"/>
      <c r="AX429" s="3"/>
    </row>
    <row r="430" spans="1:50" x14ac:dyDescent="0.25">
      <c r="A430" t="s">
        <v>27</v>
      </c>
      <c r="B430" s="42">
        <v>0.48918617215205529</v>
      </c>
      <c r="C430" s="43"/>
      <c r="E430" s="3"/>
      <c r="F430" s="3"/>
      <c r="G430" s="3"/>
      <c r="I430" s="3"/>
      <c r="J430" s="3"/>
      <c r="K430" s="3"/>
      <c r="M430" s="3"/>
      <c r="N430" s="3"/>
      <c r="O430" s="3"/>
      <c r="Q430" s="3"/>
      <c r="R430" s="3"/>
      <c r="S430" s="3"/>
      <c r="U430" s="3"/>
      <c r="V430" s="3"/>
      <c r="W430" s="3"/>
      <c r="Y430" s="3"/>
      <c r="Z430" s="3"/>
      <c r="AA430" s="3"/>
      <c r="AC430" s="3"/>
      <c r="AD430" s="3"/>
      <c r="AE430" s="3"/>
      <c r="AG430" s="3"/>
      <c r="AH430" s="3"/>
      <c r="AI430" s="3"/>
      <c r="AK430" s="3"/>
      <c r="AL430" s="3"/>
      <c r="AM430" s="3"/>
      <c r="AO430" s="3"/>
      <c r="AP430" s="3"/>
      <c r="AQ430" s="3"/>
      <c r="AS430" s="3"/>
      <c r="AT430" s="3"/>
      <c r="AU430" s="3"/>
      <c r="AW430" s="3"/>
      <c r="AX430" s="3"/>
    </row>
    <row r="431" spans="1:50" x14ac:dyDescent="0.25">
      <c r="A431" t="s">
        <v>51</v>
      </c>
      <c r="B431" s="42">
        <v>1.5689799246274343</v>
      </c>
      <c r="C431" s="43"/>
      <c r="E431" s="3"/>
      <c r="F431" s="3"/>
      <c r="G431" s="3"/>
      <c r="I431" s="3"/>
      <c r="J431" s="3"/>
      <c r="K431" s="3"/>
      <c r="M431" s="3"/>
      <c r="N431" s="3"/>
      <c r="O431" s="3"/>
      <c r="Q431" s="3"/>
      <c r="R431" s="3"/>
      <c r="S431" s="3"/>
      <c r="U431" s="3"/>
      <c r="V431" s="3"/>
      <c r="W431" s="3"/>
      <c r="Y431" s="3"/>
      <c r="Z431" s="3"/>
      <c r="AA431" s="3"/>
      <c r="AC431" s="3"/>
      <c r="AD431" s="3"/>
      <c r="AE431" s="3"/>
      <c r="AG431" s="3"/>
      <c r="AH431" s="3"/>
      <c r="AI431" s="3"/>
      <c r="AK431" s="3"/>
      <c r="AL431" s="3"/>
      <c r="AM431" s="3"/>
      <c r="AO431" s="3"/>
      <c r="AP431" s="3"/>
      <c r="AQ431" s="3"/>
      <c r="AS431" s="3"/>
      <c r="AT431" s="3"/>
      <c r="AU431" s="3"/>
      <c r="AW431" s="3"/>
      <c r="AX431" s="3"/>
    </row>
    <row r="432" spans="1:50" x14ac:dyDescent="0.25">
      <c r="A432" t="s">
        <v>52</v>
      </c>
      <c r="B432" s="42">
        <v>1.6297425399697341</v>
      </c>
      <c r="C432" s="43"/>
      <c r="E432" s="3"/>
      <c r="F432" s="3"/>
      <c r="G432" s="3"/>
      <c r="I432" s="3"/>
      <c r="J432" s="3"/>
      <c r="K432" s="3"/>
      <c r="M432" s="3"/>
      <c r="N432" s="3"/>
      <c r="O432" s="3"/>
      <c r="Q432" s="3"/>
      <c r="R432" s="3"/>
      <c r="S432" s="3"/>
      <c r="U432" s="3"/>
      <c r="V432" s="3"/>
      <c r="W432" s="3"/>
      <c r="Y432" s="3"/>
      <c r="Z432" s="3"/>
      <c r="AA432" s="3"/>
      <c r="AC432" s="3"/>
      <c r="AD432" s="3"/>
      <c r="AE432" s="3"/>
      <c r="AG432" s="3"/>
      <c r="AH432" s="3"/>
      <c r="AI432" s="3"/>
      <c r="AK432" s="3"/>
      <c r="AL432" s="3"/>
      <c r="AM432" s="3"/>
      <c r="AO432" s="3"/>
      <c r="AP432" s="3"/>
      <c r="AQ432" s="3"/>
      <c r="AS432" s="3"/>
      <c r="AT432" s="3"/>
      <c r="AU432" s="3"/>
      <c r="AW432" s="3"/>
      <c r="AX432" s="3"/>
    </row>
    <row r="433" spans="1:54" x14ac:dyDescent="0.25">
      <c r="A433" s="7" t="s">
        <v>39</v>
      </c>
      <c r="B433" s="44">
        <v>3558</v>
      </c>
      <c r="C433" s="45"/>
      <c r="E433" s="3"/>
      <c r="F433" s="3"/>
      <c r="G433" s="3"/>
      <c r="I433" s="3"/>
      <c r="J433" s="3"/>
      <c r="K433" s="3"/>
      <c r="M433" s="3"/>
      <c r="N433" s="3"/>
      <c r="O433" s="3"/>
      <c r="Q433" s="3"/>
      <c r="R433" s="3"/>
      <c r="S433" s="3"/>
      <c r="U433" s="3"/>
      <c r="V433" s="3"/>
      <c r="W433" s="3"/>
      <c r="Y433" s="3"/>
      <c r="Z433" s="3"/>
      <c r="AA433" s="3"/>
      <c r="AC433" s="3"/>
      <c r="AD433" s="3"/>
      <c r="AE433" s="3"/>
      <c r="AG433" s="3"/>
      <c r="AH433" s="3"/>
      <c r="AI433" s="3"/>
      <c r="AK433" s="3"/>
      <c r="AL433" s="3"/>
      <c r="AM433" s="3"/>
      <c r="AO433" s="3"/>
      <c r="AP433" s="3"/>
      <c r="AQ433" s="3"/>
      <c r="AS433" s="3"/>
      <c r="AT433" s="3"/>
      <c r="AU433" s="3"/>
      <c r="AW433" s="3"/>
      <c r="AX433" s="3"/>
    </row>
    <row r="434" spans="1:54" x14ac:dyDescent="0.25">
      <c r="A434" s="7" t="s">
        <v>41</v>
      </c>
      <c r="B434" s="44">
        <v>593</v>
      </c>
      <c r="C434" s="45"/>
      <c r="E434" s="3"/>
      <c r="F434" s="3"/>
      <c r="G434" s="3"/>
      <c r="I434" s="3"/>
      <c r="J434" s="3"/>
      <c r="K434" s="3"/>
      <c r="M434" s="3"/>
      <c r="N434" s="3"/>
      <c r="O434" s="3"/>
      <c r="Q434" s="3"/>
      <c r="R434" s="3"/>
      <c r="S434" s="3"/>
      <c r="U434" s="3"/>
      <c r="V434" s="3"/>
      <c r="W434" s="3"/>
      <c r="Y434" s="3"/>
      <c r="Z434" s="3"/>
      <c r="AA434" s="3"/>
      <c r="AC434" s="3"/>
      <c r="AD434" s="3"/>
      <c r="AE434" s="3"/>
      <c r="AG434" s="3"/>
      <c r="AH434" s="3"/>
      <c r="AI434" s="3"/>
      <c r="AK434" s="3"/>
      <c r="AL434" s="3"/>
      <c r="AM434" s="3"/>
      <c r="AO434" s="3"/>
      <c r="AP434" s="3"/>
      <c r="AQ434" s="3"/>
      <c r="AS434" s="3"/>
      <c r="AT434" s="3"/>
      <c r="AU434" s="3"/>
      <c r="AW434" s="3"/>
      <c r="AX434" s="3"/>
    </row>
    <row r="435" spans="1:54" x14ac:dyDescent="0.25">
      <c r="A435" s="7" t="s">
        <v>40</v>
      </c>
      <c r="B435" s="44">
        <v>35</v>
      </c>
      <c r="C435" s="45"/>
      <c r="E435" s="3"/>
      <c r="F435" s="3"/>
      <c r="G435" s="3"/>
      <c r="I435" s="3"/>
      <c r="J435" s="3"/>
      <c r="K435" s="3"/>
      <c r="M435" s="3"/>
      <c r="N435" s="3"/>
      <c r="O435" s="3"/>
      <c r="Q435" s="3"/>
      <c r="R435" s="3"/>
      <c r="S435" s="3"/>
      <c r="U435" s="3"/>
      <c r="V435" s="3"/>
      <c r="W435" s="3"/>
      <c r="Y435" s="3"/>
      <c r="Z435" s="3"/>
      <c r="AA435" s="3"/>
      <c r="AC435" s="3"/>
      <c r="AD435" s="3"/>
      <c r="AE435" s="3"/>
      <c r="AG435" s="3"/>
      <c r="AH435" s="3"/>
      <c r="AI435" s="3"/>
      <c r="AK435" s="3"/>
      <c r="AL435" s="3"/>
      <c r="AM435" s="3"/>
      <c r="AO435" s="3"/>
      <c r="AP435" s="3"/>
      <c r="AQ435" s="3"/>
      <c r="AS435" s="3"/>
      <c r="AT435" s="3"/>
      <c r="AU435" s="3"/>
      <c r="AW435" s="3"/>
      <c r="AX435" s="3"/>
    </row>
    <row r="436" spans="1:54" x14ac:dyDescent="0.25">
      <c r="A436" t="s">
        <v>28</v>
      </c>
      <c r="B436" s="17"/>
      <c r="C436" s="3"/>
      <c r="E436" s="3"/>
      <c r="F436" s="3"/>
      <c r="G436" s="3"/>
      <c r="I436" s="3"/>
      <c r="J436" s="3"/>
      <c r="K436" s="3"/>
      <c r="M436" s="3"/>
      <c r="N436" s="3"/>
      <c r="O436" s="3"/>
      <c r="Q436" s="3"/>
      <c r="R436" s="3"/>
      <c r="S436" s="3"/>
      <c r="U436" s="3"/>
      <c r="V436" s="3"/>
      <c r="W436" s="3"/>
      <c r="Y436" s="3"/>
      <c r="Z436" s="3"/>
      <c r="AA436" s="3"/>
      <c r="AC436" s="3"/>
      <c r="AD436" s="3"/>
      <c r="AE436" s="3"/>
      <c r="AG436" s="3"/>
      <c r="AH436" s="3"/>
      <c r="AI436" s="3"/>
      <c r="AK436" s="3"/>
      <c r="AL436" s="3"/>
      <c r="AM436" s="3"/>
      <c r="AO436" s="3"/>
      <c r="AP436" s="3"/>
      <c r="AQ436" s="3"/>
      <c r="AS436" s="3"/>
      <c r="AT436" s="3"/>
      <c r="AU436" s="3"/>
      <c r="AW436" s="3"/>
      <c r="AX436" s="3"/>
    </row>
    <row r="437" spans="1:54" x14ac:dyDescent="0.25">
      <c r="A437" t="s">
        <v>29</v>
      </c>
      <c r="B437" s="2" t="s">
        <v>30</v>
      </c>
      <c r="C437" s="3"/>
      <c r="E437" s="3"/>
      <c r="F437" s="3"/>
      <c r="G437" s="3"/>
      <c r="I437" s="3"/>
      <c r="J437" s="3"/>
      <c r="K437" s="3"/>
      <c r="M437" s="3"/>
      <c r="N437" s="3"/>
      <c r="O437" s="3"/>
      <c r="Q437" s="3"/>
      <c r="R437" s="3"/>
      <c r="S437" s="3"/>
      <c r="U437" s="3"/>
      <c r="V437" s="3"/>
      <c r="W437" s="3"/>
      <c r="Y437" s="3"/>
      <c r="Z437" s="3"/>
      <c r="AA437" s="3"/>
      <c r="AC437" s="3"/>
      <c r="AD437" s="3"/>
      <c r="AE437" s="3"/>
      <c r="AG437" s="3"/>
      <c r="AH437" s="3"/>
      <c r="AI437" s="3"/>
      <c r="AK437" s="3"/>
      <c r="AL437" s="3"/>
      <c r="AM437" s="3"/>
      <c r="AO437" s="3"/>
      <c r="AP437" s="3"/>
      <c r="AQ437" s="3"/>
      <c r="AS437" s="3"/>
      <c r="AT437" s="3"/>
      <c r="AU437" s="3"/>
      <c r="AW437" s="3"/>
      <c r="AX437" s="3"/>
    </row>
    <row r="438" spans="1:54" x14ac:dyDescent="0.25">
      <c r="A438" t="s">
        <v>33</v>
      </c>
      <c r="B438" s="2" t="s">
        <v>34</v>
      </c>
      <c r="C438" s="3"/>
      <c r="E438" s="3"/>
      <c r="F438" s="3"/>
      <c r="G438" s="3"/>
      <c r="I438" s="3"/>
      <c r="J438" s="3"/>
      <c r="K438" s="3"/>
      <c r="M438" s="3"/>
      <c r="N438" s="3"/>
      <c r="O438" s="3"/>
      <c r="Q438" s="3"/>
      <c r="R438" s="3"/>
      <c r="S438" s="3"/>
      <c r="U438" s="3"/>
      <c r="V438" s="3"/>
      <c r="W438" s="3"/>
      <c r="Y438" s="3"/>
      <c r="Z438" s="3"/>
      <c r="AA438" s="3"/>
      <c r="AC438" s="3"/>
      <c r="AD438" s="3"/>
      <c r="AE438" s="3"/>
      <c r="AG438" s="3"/>
      <c r="AH438" s="3"/>
      <c r="AI438" s="3"/>
      <c r="AK438" s="3"/>
      <c r="AL438" s="3"/>
      <c r="AM438" s="3"/>
      <c r="AO438" s="3"/>
      <c r="AP438" s="3"/>
      <c r="AQ438" s="3"/>
      <c r="AS438" s="3"/>
      <c r="AT438" s="3"/>
      <c r="AU438" s="3"/>
      <c r="AW438" s="3"/>
      <c r="AX438" s="3"/>
    </row>
    <row r="439" spans="1:54" x14ac:dyDescent="0.25">
      <c r="A439" t="s">
        <v>35</v>
      </c>
      <c r="B439" s="2" t="s">
        <v>36</v>
      </c>
      <c r="C439" s="3"/>
      <c r="E439" s="3"/>
      <c r="F439" s="3"/>
      <c r="G439" s="3"/>
      <c r="I439" s="3"/>
      <c r="J439" s="3"/>
      <c r="K439" s="3"/>
      <c r="M439" s="3"/>
      <c r="N439" s="3"/>
      <c r="O439" s="3"/>
      <c r="Q439" s="3"/>
      <c r="R439" s="3"/>
      <c r="S439" s="3"/>
      <c r="U439" s="3"/>
      <c r="V439" s="3"/>
      <c r="W439" s="3"/>
      <c r="Y439" s="3"/>
      <c r="Z439" s="3"/>
      <c r="AA439" s="3"/>
      <c r="AC439" s="3"/>
      <c r="AD439" s="3"/>
      <c r="AE439" s="3"/>
      <c r="AG439" s="3"/>
      <c r="AH439" s="3"/>
      <c r="AI439" s="3"/>
      <c r="AK439" s="3"/>
      <c r="AL439" s="3"/>
      <c r="AM439" s="3"/>
      <c r="AO439" s="3"/>
      <c r="AP439" s="3"/>
      <c r="AQ439" s="3"/>
      <c r="AS439" s="3"/>
      <c r="AT439" s="3"/>
      <c r="AU439" s="3"/>
      <c r="AW439" s="3"/>
      <c r="AX439" s="3"/>
    </row>
    <row r="440" spans="1:54" x14ac:dyDescent="0.25">
      <c r="A440" t="s">
        <v>37</v>
      </c>
      <c r="B440" s="2" t="s">
        <v>38</v>
      </c>
      <c r="C440" s="3"/>
      <c r="E440" s="3"/>
      <c r="F440" s="3"/>
      <c r="G440" s="3"/>
      <c r="I440" s="3"/>
      <c r="J440" s="3"/>
      <c r="K440" s="3"/>
      <c r="M440" s="3"/>
      <c r="N440" s="3"/>
      <c r="O440" s="3"/>
      <c r="Q440" s="3"/>
      <c r="R440" s="3"/>
      <c r="S440" s="3"/>
      <c r="U440" s="3"/>
      <c r="V440" s="3"/>
      <c r="W440" s="3"/>
      <c r="Y440" s="3"/>
      <c r="Z440" s="3"/>
      <c r="AA440" s="3"/>
      <c r="AC440" s="3"/>
      <c r="AD440" s="3"/>
      <c r="AE440" s="3"/>
      <c r="AG440" s="3"/>
      <c r="AH440" s="3"/>
      <c r="AI440" s="3"/>
      <c r="AK440" s="3"/>
      <c r="AL440" s="3"/>
      <c r="AM440" s="3"/>
      <c r="AO440" s="3"/>
      <c r="AP440" s="3"/>
      <c r="AQ440" s="3"/>
      <c r="AS440" s="3"/>
      <c r="AT440" s="3"/>
      <c r="AU440" s="3"/>
      <c r="AW440" s="3"/>
      <c r="AX440" s="3"/>
    </row>
    <row r="442" spans="1:54" x14ac:dyDescent="0.25">
      <c r="A442" t="s">
        <v>0</v>
      </c>
      <c r="B442" t="s">
        <v>69</v>
      </c>
      <c r="C442" s="3"/>
      <c r="E442" s="3"/>
      <c r="F442" s="3"/>
      <c r="G442" s="3" t="s">
        <v>28</v>
      </c>
      <c r="I442" s="3"/>
      <c r="J442" s="3"/>
      <c r="K442" s="3"/>
      <c r="M442" s="3"/>
      <c r="N442" s="3"/>
      <c r="O442" s="3"/>
      <c r="Q442" s="3"/>
      <c r="R442" s="3"/>
      <c r="S442" s="3"/>
      <c r="U442" s="3"/>
      <c r="V442" s="3"/>
      <c r="W442" s="3"/>
      <c r="Y442" s="3"/>
      <c r="Z442" s="3"/>
      <c r="AA442" s="3"/>
      <c r="AC442" s="3"/>
      <c r="AD442" s="3"/>
      <c r="AE442" s="3"/>
      <c r="AG442" s="3"/>
      <c r="AH442" s="3"/>
      <c r="AI442" s="3"/>
      <c r="AK442" s="3"/>
      <c r="AL442" s="3"/>
      <c r="AM442" s="3"/>
      <c r="AO442" s="3"/>
      <c r="AP442" s="3"/>
      <c r="AQ442" s="3"/>
      <c r="AS442" s="3"/>
      <c r="AT442" s="3"/>
      <c r="AU442" s="3"/>
      <c r="AW442" s="3"/>
      <c r="AX442" s="3"/>
      <c r="AY442" s="3"/>
      <c r="BA442" s="3"/>
      <c r="BB442" s="3"/>
    </row>
    <row r="443" spans="1:54" x14ac:dyDescent="0.25">
      <c r="B443" s="22"/>
      <c r="C443" s="3"/>
      <c r="E443" s="3"/>
      <c r="F443" s="3"/>
      <c r="G443" s="3"/>
      <c r="I443" s="3"/>
      <c r="J443" s="3"/>
      <c r="K443" s="3" t="s">
        <v>72</v>
      </c>
      <c r="M443" s="3"/>
      <c r="N443" s="3"/>
      <c r="O443" s="3"/>
      <c r="Q443" s="3"/>
      <c r="R443" s="3"/>
      <c r="S443" s="3"/>
      <c r="U443" s="3"/>
      <c r="V443" s="3"/>
      <c r="W443" s="3"/>
      <c r="Y443" s="3"/>
      <c r="Z443" s="3"/>
      <c r="AA443" s="3"/>
      <c r="AC443" s="3"/>
      <c r="AD443" s="3"/>
      <c r="AE443" s="3"/>
      <c r="AG443" s="3"/>
      <c r="AH443" s="3"/>
      <c r="AI443" s="3"/>
      <c r="AK443" s="3"/>
      <c r="AL443" s="3"/>
      <c r="AM443" s="3"/>
      <c r="AO443" s="3"/>
      <c r="AP443" s="3"/>
      <c r="AQ443" s="3"/>
      <c r="AS443" s="3"/>
      <c r="AT443" s="3"/>
      <c r="AU443" s="3"/>
      <c r="AW443" s="3"/>
      <c r="AX443" s="3"/>
      <c r="AY443" s="3"/>
      <c r="BA443" s="3"/>
      <c r="BB443" s="3"/>
    </row>
    <row r="444" spans="1:54" x14ac:dyDescent="0.25">
      <c r="B444" s="22"/>
      <c r="C444" s="3" t="s">
        <v>2</v>
      </c>
      <c r="E444" s="3"/>
      <c r="F444" s="3"/>
      <c r="G444" s="3" t="s">
        <v>3</v>
      </c>
      <c r="I444" s="3"/>
      <c r="J444" s="3"/>
      <c r="K444" s="3" t="s">
        <v>58</v>
      </c>
      <c r="M444" s="3"/>
      <c r="N444" s="3"/>
      <c r="O444" s="3" t="s">
        <v>59</v>
      </c>
      <c r="Q444" s="3"/>
      <c r="R444" s="3"/>
      <c r="S444" s="3" t="s">
        <v>60</v>
      </c>
      <c r="U444" s="3"/>
      <c r="V444" s="3"/>
      <c r="W444" s="3" t="s">
        <v>68</v>
      </c>
      <c r="Y444" s="3"/>
      <c r="Z444" s="3"/>
      <c r="AA444" s="3" t="s">
        <v>61</v>
      </c>
      <c r="AC444" s="3"/>
      <c r="AD444" s="3"/>
      <c r="AE444" s="3" t="s">
        <v>62</v>
      </c>
      <c r="AG444" s="3"/>
      <c r="AH444" s="3"/>
      <c r="AI444" s="3" t="s">
        <v>63</v>
      </c>
      <c r="AK444" s="3"/>
      <c r="AL444" s="3"/>
      <c r="AM444" s="3" t="s">
        <v>64</v>
      </c>
      <c r="AO444" s="3"/>
      <c r="AP444" s="3"/>
      <c r="AQ444" s="3" t="s">
        <v>65</v>
      </c>
      <c r="AS444" s="3"/>
      <c r="AT444" s="3"/>
      <c r="AU444" s="3" t="s">
        <v>66</v>
      </c>
      <c r="AW444" s="3"/>
      <c r="AX444" s="3"/>
      <c r="AY444" s="3" t="s">
        <v>67</v>
      </c>
      <c r="BA444" s="3"/>
      <c r="BB444" s="3"/>
    </row>
    <row r="445" spans="1:54" x14ac:dyDescent="0.25">
      <c r="A445" s="2" t="s">
        <v>4</v>
      </c>
      <c r="B445" s="22" t="s">
        <v>5</v>
      </c>
      <c r="C445" s="21" t="s">
        <v>6</v>
      </c>
      <c r="D445" s="22" t="s">
        <v>7</v>
      </c>
      <c r="E445" s="21" t="s">
        <v>8</v>
      </c>
      <c r="F445" s="21" t="s">
        <v>9</v>
      </c>
      <c r="G445" s="21" t="s">
        <v>6</v>
      </c>
      <c r="H445" s="22" t="s">
        <v>7</v>
      </c>
      <c r="I445" s="21" t="s">
        <v>8</v>
      </c>
      <c r="J445" s="21" t="s">
        <v>9</v>
      </c>
      <c r="K445" s="21" t="s">
        <v>6</v>
      </c>
      <c r="L445" s="22" t="s">
        <v>7</v>
      </c>
      <c r="M445" s="21" t="s">
        <v>8</v>
      </c>
      <c r="N445" s="21" t="s">
        <v>9</v>
      </c>
      <c r="O445" s="21" t="s">
        <v>6</v>
      </c>
      <c r="P445" s="22" t="s">
        <v>7</v>
      </c>
      <c r="Q445" s="21" t="s">
        <v>8</v>
      </c>
      <c r="R445" s="21" t="s">
        <v>9</v>
      </c>
      <c r="S445" s="21" t="s">
        <v>6</v>
      </c>
      <c r="T445" s="22" t="s">
        <v>7</v>
      </c>
      <c r="U445" s="21" t="s">
        <v>8</v>
      </c>
      <c r="V445" s="21" t="s">
        <v>9</v>
      </c>
      <c r="W445" s="21" t="s">
        <v>6</v>
      </c>
      <c r="X445" s="22" t="s">
        <v>7</v>
      </c>
      <c r="Y445" s="21" t="s">
        <v>8</v>
      </c>
      <c r="Z445" s="21" t="s">
        <v>9</v>
      </c>
      <c r="AA445" s="21" t="s">
        <v>6</v>
      </c>
      <c r="AB445" s="22" t="s">
        <v>7</v>
      </c>
      <c r="AC445" s="21" t="s">
        <v>8</v>
      </c>
      <c r="AD445" s="21" t="s">
        <v>9</v>
      </c>
      <c r="AE445" s="21" t="s">
        <v>6</v>
      </c>
      <c r="AF445" s="22" t="s">
        <v>7</v>
      </c>
      <c r="AG445" s="21" t="s">
        <v>8</v>
      </c>
      <c r="AH445" s="21" t="s">
        <v>9</v>
      </c>
      <c r="AI445" s="21" t="s">
        <v>6</v>
      </c>
      <c r="AJ445" s="22" t="s">
        <v>7</v>
      </c>
      <c r="AK445" s="21" t="s">
        <v>8</v>
      </c>
      <c r="AL445" s="21" t="s">
        <v>9</v>
      </c>
      <c r="AM445" s="21" t="s">
        <v>6</v>
      </c>
      <c r="AN445" s="22" t="s">
        <v>7</v>
      </c>
      <c r="AO445" s="21" t="s">
        <v>8</v>
      </c>
      <c r="AP445" s="21" t="s">
        <v>9</v>
      </c>
      <c r="AQ445" s="21" t="s">
        <v>6</v>
      </c>
      <c r="AR445" s="22" t="s">
        <v>7</v>
      </c>
      <c r="AS445" s="21" t="s">
        <v>8</v>
      </c>
      <c r="AT445" s="21" t="s">
        <v>9</v>
      </c>
      <c r="AU445" s="21" t="s">
        <v>6</v>
      </c>
      <c r="AV445" s="22" t="s">
        <v>7</v>
      </c>
      <c r="AW445" s="21" t="s">
        <v>8</v>
      </c>
      <c r="AX445" s="21" t="s">
        <v>9</v>
      </c>
      <c r="AY445" s="21" t="s">
        <v>6</v>
      </c>
      <c r="AZ445" s="22" t="s">
        <v>7</v>
      </c>
      <c r="BA445" s="21" t="s">
        <v>8</v>
      </c>
      <c r="BB445" s="21" t="s">
        <v>9</v>
      </c>
    </row>
    <row r="446" spans="1:54" x14ac:dyDescent="0.25">
      <c r="A446" t="s">
        <v>10</v>
      </c>
      <c r="B446" s="22" t="s">
        <v>11</v>
      </c>
      <c r="C446" s="3">
        <v>-0.44408807696550207</v>
      </c>
      <c r="D446" t="s">
        <v>12</v>
      </c>
      <c r="E446" s="3">
        <v>5.9029977614527595E-3</v>
      </c>
      <c r="F446" s="3">
        <v>0</v>
      </c>
      <c r="G446" s="3">
        <v>0.62862893619114213</v>
      </c>
      <c r="H446" t="s">
        <v>12</v>
      </c>
      <c r="I446" s="3">
        <v>2.6226793674722446E-3</v>
      </c>
      <c r="J446" s="3">
        <v>0</v>
      </c>
      <c r="K446" s="3">
        <v>0</v>
      </c>
      <c r="L446" t="s">
        <v>14</v>
      </c>
      <c r="M446" s="3"/>
      <c r="N446" s="3"/>
      <c r="O446" s="3">
        <v>0</v>
      </c>
      <c r="P446" t="s">
        <v>14</v>
      </c>
      <c r="Q446" s="3"/>
      <c r="R446" s="3"/>
      <c r="S446" s="3">
        <v>0</v>
      </c>
      <c r="T446" t="s">
        <v>14</v>
      </c>
      <c r="U446" s="3"/>
      <c r="V446" s="3"/>
      <c r="W446" s="3">
        <v>0</v>
      </c>
      <c r="X446" t="s">
        <v>14</v>
      </c>
      <c r="Y446" s="3"/>
      <c r="Z446" s="3"/>
      <c r="AA446" s="3">
        <v>0</v>
      </c>
      <c r="AB446" t="s">
        <v>14</v>
      </c>
      <c r="AC446" s="3"/>
      <c r="AD446" s="3"/>
      <c r="AE446" s="3">
        <v>0</v>
      </c>
      <c r="AF446" t="s">
        <v>14</v>
      </c>
      <c r="AG446" s="3"/>
      <c r="AH446" s="3"/>
      <c r="AI446" s="3">
        <v>0</v>
      </c>
      <c r="AJ446" t="s">
        <v>14</v>
      </c>
      <c r="AK446" s="3"/>
      <c r="AL446" s="3"/>
      <c r="AM446" s="3">
        <v>0</v>
      </c>
      <c r="AN446" t="s">
        <v>14</v>
      </c>
      <c r="AO446" s="3"/>
      <c r="AP446" s="3"/>
      <c r="AQ446" s="3">
        <v>0</v>
      </c>
      <c r="AR446" t="s">
        <v>14</v>
      </c>
      <c r="AS446" s="3"/>
      <c r="AT446" s="3"/>
      <c r="AU446" s="3">
        <v>0</v>
      </c>
      <c r="AV446" t="s">
        <v>14</v>
      </c>
      <c r="AW446" s="3"/>
      <c r="AX446" s="3"/>
      <c r="AY446" s="3">
        <v>0</v>
      </c>
      <c r="AZ446" t="s">
        <v>14</v>
      </c>
      <c r="BA446" s="3"/>
      <c r="BB446" s="3"/>
    </row>
    <row r="447" spans="1:54" x14ac:dyDescent="0.25">
      <c r="A447" t="s">
        <v>47</v>
      </c>
      <c r="B447" s="22" t="s">
        <v>11</v>
      </c>
      <c r="C447" s="3">
        <v>-0.49706861762521098</v>
      </c>
      <c r="D447" t="s">
        <v>12</v>
      </c>
      <c r="E447" s="3">
        <v>6.0972568991614073E-3</v>
      </c>
      <c r="F447" s="3">
        <v>0</v>
      </c>
      <c r="G447" s="3">
        <v>0.25358117329585267</v>
      </c>
      <c r="H447" t="s">
        <v>12</v>
      </c>
      <c r="I447" s="3">
        <v>2.7233345998696722E-3</v>
      </c>
      <c r="J447" s="3">
        <v>0</v>
      </c>
      <c r="K447" s="3">
        <v>0</v>
      </c>
      <c r="L447" t="s">
        <v>14</v>
      </c>
      <c r="M447" s="3"/>
      <c r="N447" s="3"/>
      <c r="O447" s="3">
        <v>0</v>
      </c>
      <c r="P447" t="s">
        <v>14</v>
      </c>
      <c r="Q447" s="3"/>
      <c r="R447" s="3"/>
      <c r="S447" s="3">
        <v>0</v>
      </c>
      <c r="T447" t="s">
        <v>14</v>
      </c>
      <c r="U447" s="3"/>
      <c r="V447" s="3"/>
      <c r="W447" s="3">
        <v>0</v>
      </c>
      <c r="X447" t="s">
        <v>14</v>
      </c>
      <c r="Y447" s="3"/>
      <c r="Z447" s="3"/>
      <c r="AA447" s="3">
        <v>0</v>
      </c>
      <c r="AB447" t="s">
        <v>14</v>
      </c>
      <c r="AC447" s="3"/>
      <c r="AD447" s="3"/>
      <c r="AE447" s="3">
        <v>0</v>
      </c>
      <c r="AF447" t="s">
        <v>14</v>
      </c>
      <c r="AG447" s="3"/>
      <c r="AH447" s="3"/>
      <c r="AI447" s="3">
        <v>0</v>
      </c>
      <c r="AJ447" t="s">
        <v>14</v>
      </c>
      <c r="AK447" s="3"/>
      <c r="AL447" s="3"/>
      <c r="AM447" s="3">
        <v>0</v>
      </c>
      <c r="AN447" t="s">
        <v>14</v>
      </c>
      <c r="AO447" s="3"/>
      <c r="AP447" s="3"/>
      <c r="AQ447" s="3">
        <v>0</v>
      </c>
      <c r="AR447" t="s">
        <v>14</v>
      </c>
      <c r="AS447" s="3"/>
      <c r="AT447" s="3"/>
      <c r="AU447" s="3">
        <v>0</v>
      </c>
      <c r="AV447" t="s">
        <v>14</v>
      </c>
      <c r="AW447" s="3"/>
      <c r="AX447" s="3"/>
      <c r="AY447" s="3">
        <v>0</v>
      </c>
      <c r="AZ447" t="s">
        <v>14</v>
      </c>
      <c r="BA447" s="3"/>
      <c r="BB447" s="3"/>
    </row>
    <row r="448" spans="1:54" x14ac:dyDescent="0.25">
      <c r="A448" t="s">
        <v>54</v>
      </c>
      <c r="B448" s="22" t="s">
        <v>11</v>
      </c>
      <c r="C448" s="3">
        <v>-0.15179672905858177</v>
      </c>
      <c r="D448" t="s">
        <v>12</v>
      </c>
      <c r="E448" s="3">
        <v>6.1298098258386483E-3</v>
      </c>
      <c r="F448" s="3">
        <v>0</v>
      </c>
      <c r="G448" s="3">
        <v>0.50209932523333511</v>
      </c>
      <c r="H448" t="s">
        <v>12</v>
      </c>
      <c r="I448" s="3">
        <v>3.8999147285937825E-3</v>
      </c>
      <c r="J448" s="3">
        <v>0</v>
      </c>
      <c r="K448" s="3">
        <v>-4.2618717228544954E-2</v>
      </c>
      <c r="L448" t="s">
        <v>12</v>
      </c>
      <c r="M448" s="3">
        <v>3.4939408426582787E-3</v>
      </c>
      <c r="N448" s="3">
        <v>0</v>
      </c>
      <c r="O448" s="3">
        <v>-0.38093092250305488</v>
      </c>
      <c r="P448" t="s">
        <v>12</v>
      </c>
      <c r="Q448" s="3">
        <v>2.5353089015390275E-2</v>
      </c>
      <c r="R448" s="3">
        <v>0</v>
      </c>
      <c r="S448" s="3">
        <v>0.37884128860289124</v>
      </c>
      <c r="T448" t="s">
        <v>12</v>
      </c>
      <c r="U448" s="3">
        <v>2.4347059597957466E-2</v>
      </c>
      <c r="V448" s="3">
        <v>0</v>
      </c>
      <c r="W448" s="3">
        <v>-1.9717158383348064E-2</v>
      </c>
      <c r="X448" t="s">
        <v>12</v>
      </c>
      <c r="Y448" s="3">
        <v>4.4260530524854215E-3</v>
      </c>
      <c r="Z448" s="3">
        <v>8.3973448354868196E-6</v>
      </c>
      <c r="AA448" s="3">
        <v>-7.2605756785527456E-2</v>
      </c>
      <c r="AB448" t="s">
        <v>12</v>
      </c>
      <c r="AC448" s="3">
        <v>1.0028033868097494E-2</v>
      </c>
      <c r="AD448" s="3">
        <v>4.4786396813378815E-13</v>
      </c>
      <c r="AE448" s="3">
        <v>0.13642667535621089</v>
      </c>
      <c r="AF448" t="s">
        <v>12</v>
      </c>
      <c r="AG448" s="3">
        <v>1.6161244015451132E-2</v>
      </c>
      <c r="AH448" s="3">
        <v>0</v>
      </c>
      <c r="AI448" s="3">
        <v>4.0755781400181948E-2</v>
      </c>
      <c r="AJ448" t="s">
        <v>13</v>
      </c>
      <c r="AK448" s="3">
        <v>1.6577644277261775E-2</v>
      </c>
      <c r="AL448" s="3">
        <v>1.3952714563511215E-2</v>
      </c>
      <c r="AM448" s="3">
        <v>-0.19196721496544339</v>
      </c>
      <c r="AN448" t="s">
        <v>12</v>
      </c>
      <c r="AO448" s="3">
        <v>1.4320625619235213E-2</v>
      </c>
      <c r="AP448" s="3">
        <v>0</v>
      </c>
      <c r="AQ448" s="3">
        <v>-0.1354466282940836</v>
      </c>
      <c r="AR448" t="s">
        <v>12</v>
      </c>
      <c r="AS448" s="3">
        <v>5.6063765481605713E-3</v>
      </c>
      <c r="AT448" s="3">
        <v>0</v>
      </c>
      <c r="AU448" s="3">
        <v>-4.0377674574387347E-3</v>
      </c>
      <c r="AV448" t="s">
        <v>14</v>
      </c>
      <c r="AW448" s="3">
        <v>5.7155969466530293E-3</v>
      </c>
      <c r="AX448" s="3">
        <v>0.47991007716352474</v>
      </c>
      <c r="AY448" s="3">
        <v>1.5932095197911333E-2</v>
      </c>
      <c r="AZ448" t="s">
        <v>12</v>
      </c>
      <c r="BA448" s="3">
        <v>3.8570244527526545E-3</v>
      </c>
      <c r="BB448" s="3">
        <v>3.6170749769359745E-5</v>
      </c>
    </row>
    <row r="449" spans="1:54" x14ac:dyDescent="0.25">
      <c r="A449" t="s">
        <v>48</v>
      </c>
      <c r="B449" s="22" t="s">
        <v>11</v>
      </c>
      <c r="C449" s="3">
        <v>7.0833534223428252E-2</v>
      </c>
      <c r="D449" t="s">
        <v>12</v>
      </c>
      <c r="E449" s="3">
        <v>8.2203305547398249E-3</v>
      </c>
      <c r="F449" s="3">
        <v>0</v>
      </c>
      <c r="G449" s="3">
        <v>0.13857156467225856</v>
      </c>
      <c r="H449" t="s">
        <v>12</v>
      </c>
      <c r="I449" s="3">
        <v>2.1806541771413144E-3</v>
      </c>
      <c r="J449" s="3">
        <v>0</v>
      </c>
      <c r="K449" s="3">
        <v>0</v>
      </c>
      <c r="L449" t="s">
        <v>14</v>
      </c>
      <c r="M449" s="3"/>
      <c r="N449" s="3"/>
      <c r="O449" s="3">
        <v>0</v>
      </c>
      <c r="P449" t="s">
        <v>14</v>
      </c>
      <c r="Q449" s="3"/>
      <c r="R449" s="3"/>
      <c r="S449" s="3">
        <v>0</v>
      </c>
      <c r="T449" t="s">
        <v>14</v>
      </c>
      <c r="U449" s="3"/>
      <c r="V449" s="3"/>
      <c r="W449" s="3">
        <v>0</v>
      </c>
      <c r="X449" t="s">
        <v>14</v>
      </c>
      <c r="Y449" s="3"/>
      <c r="Z449" s="3"/>
      <c r="AA449" s="3">
        <v>0</v>
      </c>
      <c r="AB449" t="s">
        <v>14</v>
      </c>
      <c r="AC449" s="3"/>
      <c r="AD449" s="3"/>
      <c r="AE449" s="3">
        <v>0</v>
      </c>
      <c r="AF449" t="s">
        <v>14</v>
      </c>
      <c r="AG449" s="3"/>
      <c r="AH449" s="3"/>
      <c r="AI449" s="3">
        <v>0</v>
      </c>
      <c r="AJ449" t="s">
        <v>14</v>
      </c>
      <c r="AK449" s="3"/>
      <c r="AL449" s="3"/>
      <c r="AM449" s="3">
        <v>0</v>
      </c>
      <c r="AN449" t="s">
        <v>14</v>
      </c>
      <c r="AO449" s="3"/>
      <c r="AP449" s="3"/>
      <c r="AQ449" s="3">
        <v>0</v>
      </c>
      <c r="AR449" t="s">
        <v>14</v>
      </c>
      <c r="AS449" s="3"/>
      <c r="AT449" s="3"/>
      <c r="AU449" s="3">
        <v>0</v>
      </c>
      <c r="AV449" t="s">
        <v>14</v>
      </c>
      <c r="AW449" s="3"/>
      <c r="AX449" s="3"/>
      <c r="AY449" s="3">
        <v>0</v>
      </c>
      <c r="AZ449" t="s">
        <v>14</v>
      </c>
      <c r="BA449" s="3"/>
      <c r="BB449" s="3"/>
    </row>
    <row r="450" spans="1:54" x14ac:dyDescent="0.25">
      <c r="A450" t="s">
        <v>56</v>
      </c>
      <c r="B450" s="22" t="s">
        <v>11</v>
      </c>
      <c r="C450" s="3">
        <v>0.30826022583558005</v>
      </c>
      <c r="D450" t="s">
        <v>12</v>
      </c>
      <c r="E450" s="3">
        <v>1.4731312551059229E-2</v>
      </c>
      <c r="F450" s="3">
        <v>0</v>
      </c>
      <c r="G450" s="3">
        <v>0.4927376026532867</v>
      </c>
      <c r="H450" t="s">
        <v>12</v>
      </c>
      <c r="I450" s="3">
        <v>4.195185225830486E-3</v>
      </c>
      <c r="J450" s="3">
        <v>0</v>
      </c>
      <c r="K450" s="3">
        <v>2.6347910466350929E-2</v>
      </c>
      <c r="L450" t="s">
        <v>12</v>
      </c>
      <c r="M450" s="3">
        <v>5.8417593464885021E-3</v>
      </c>
      <c r="N450" s="3">
        <v>6.4745242194241825E-6</v>
      </c>
      <c r="O450" s="3">
        <v>0.24297328476906324</v>
      </c>
      <c r="P450" t="s">
        <v>12</v>
      </c>
      <c r="Q450" s="3">
        <v>3.3557877722369421E-2</v>
      </c>
      <c r="R450" s="3">
        <v>4.4719783431901305E-13</v>
      </c>
      <c r="S450" s="3">
        <v>-0.30888513834237713</v>
      </c>
      <c r="T450" t="s">
        <v>12</v>
      </c>
      <c r="U450" s="3">
        <v>3.6424071528738798E-2</v>
      </c>
      <c r="V450" s="3">
        <v>0</v>
      </c>
      <c r="W450" s="3">
        <v>-0.20704421344022161</v>
      </c>
      <c r="X450" t="s">
        <v>12</v>
      </c>
      <c r="Y450" s="3">
        <v>1.3411461539176791E-2</v>
      </c>
      <c r="Z450" s="3">
        <v>0</v>
      </c>
      <c r="AA450" s="3">
        <v>0.22128932375470475</v>
      </c>
      <c r="AB450" t="s">
        <v>12</v>
      </c>
      <c r="AC450" s="3">
        <v>1.2665088032717728E-2</v>
      </c>
      <c r="AD450" s="3">
        <v>0</v>
      </c>
      <c r="AE450" s="3">
        <v>-5.9471746604293101E-2</v>
      </c>
      <c r="AF450" t="s">
        <v>12</v>
      </c>
      <c r="AG450" s="3">
        <v>1.2183959766784335E-2</v>
      </c>
      <c r="AH450" s="3">
        <v>1.0546847795112058E-6</v>
      </c>
      <c r="AI450" s="3">
        <v>-0.11509313786344028</v>
      </c>
      <c r="AJ450" t="s">
        <v>12</v>
      </c>
      <c r="AK450" s="3">
        <v>2.1507911254468066E-2</v>
      </c>
      <c r="AL450" s="3">
        <v>8.73728198680368E-8</v>
      </c>
      <c r="AM450" s="3">
        <v>9.605079967849052E-2</v>
      </c>
      <c r="AN450" t="s">
        <v>12</v>
      </c>
      <c r="AO450" s="3">
        <v>2.1366408286394387E-2</v>
      </c>
      <c r="AP450" s="3">
        <v>6.9435500773540326E-6</v>
      </c>
      <c r="AQ450" s="3">
        <v>-5.6620456392874698E-2</v>
      </c>
      <c r="AR450" t="s">
        <v>12</v>
      </c>
      <c r="AS450" s="3">
        <v>6.799752104517596E-3</v>
      </c>
      <c r="AT450" s="3">
        <v>0</v>
      </c>
      <c r="AU450" s="3">
        <v>2.3939327967176637E-2</v>
      </c>
      <c r="AV450" t="s">
        <v>13</v>
      </c>
      <c r="AW450" s="3">
        <v>1.065473866109082E-2</v>
      </c>
      <c r="AX450" s="3">
        <v>2.4651244729034572E-2</v>
      </c>
      <c r="AY450" s="3">
        <v>-8.1193745272456937E-3</v>
      </c>
      <c r="AZ450" t="s">
        <v>13</v>
      </c>
      <c r="BA450" s="3">
        <v>4.017309470763156E-3</v>
      </c>
      <c r="BB450" s="3">
        <v>4.3269662819993115E-2</v>
      </c>
    </row>
    <row r="451" spans="1:54" x14ac:dyDescent="0.25">
      <c r="A451" t="s">
        <v>57</v>
      </c>
      <c r="B451" s="22" t="s">
        <v>11</v>
      </c>
      <c r="C451" s="3">
        <v>-0.40809417822896821</v>
      </c>
      <c r="D451" t="s">
        <v>12</v>
      </c>
      <c r="E451" s="3">
        <v>6.4282603165844781E-3</v>
      </c>
      <c r="F451" s="3">
        <v>0</v>
      </c>
      <c r="G451" s="3">
        <v>0.41003727367909648</v>
      </c>
      <c r="H451" t="s">
        <v>12</v>
      </c>
      <c r="I451" s="3">
        <v>4.6099233594073591E-3</v>
      </c>
      <c r="J451" s="3">
        <v>0</v>
      </c>
      <c r="K451" s="3">
        <v>0</v>
      </c>
      <c r="L451" t="s">
        <v>14</v>
      </c>
      <c r="M451" s="3"/>
      <c r="N451" s="3"/>
      <c r="O451" s="3">
        <v>0</v>
      </c>
      <c r="P451" t="s">
        <v>14</v>
      </c>
      <c r="Q451" s="3"/>
      <c r="R451" s="3"/>
      <c r="S451" s="3">
        <v>0</v>
      </c>
      <c r="T451" t="s">
        <v>14</v>
      </c>
      <c r="U451" s="3"/>
      <c r="V451" s="3"/>
      <c r="W451" s="3">
        <v>0</v>
      </c>
      <c r="X451" t="s">
        <v>14</v>
      </c>
      <c r="Y451" s="3"/>
      <c r="Z451" s="3"/>
      <c r="AA451" s="3">
        <v>0</v>
      </c>
      <c r="AB451" t="s">
        <v>14</v>
      </c>
      <c r="AC451" s="3"/>
      <c r="AD451" s="3"/>
      <c r="AE451" s="3">
        <v>0</v>
      </c>
      <c r="AF451" t="s">
        <v>14</v>
      </c>
      <c r="AG451" s="3"/>
      <c r="AH451" s="3"/>
      <c r="AI451" s="3">
        <v>0</v>
      </c>
      <c r="AJ451" t="s">
        <v>14</v>
      </c>
      <c r="AK451" s="3"/>
      <c r="AL451" s="3"/>
      <c r="AM451" s="3">
        <v>0</v>
      </c>
      <c r="AN451" t="s">
        <v>14</v>
      </c>
      <c r="AO451" s="3"/>
      <c r="AP451" s="3"/>
      <c r="AQ451" s="3">
        <v>0</v>
      </c>
      <c r="AR451" t="s">
        <v>14</v>
      </c>
      <c r="AS451" s="3"/>
      <c r="AT451" s="3"/>
      <c r="AU451" s="3">
        <v>0</v>
      </c>
      <c r="AV451" t="s">
        <v>14</v>
      </c>
      <c r="AW451" s="3"/>
      <c r="AX451" s="3"/>
      <c r="AY451" s="3">
        <v>0</v>
      </c>
      <c r="AZ451" t="s">
        <v>14</v>
      </c>
      <c r="BA451" s="3"/>
      <c r="BB451" s="3"/>
    </row>
    <row r="452" spans="1:54" x14ac:dyDescent="0.25">
      <c r="A452" t="s">
        <v>50</v>
      </c>
      <c r="B452" s="22" t="s">
        <v>11</v>
      </c>
      <c r="C452" s="3">
        <v>3.3903600717267723E-3</v>
      </c>
      <c r="D452" t="s">
        <v>14</v>
      </c>
      <c r="E452" s="3">
        <v>7.5126263443596637E-3</v>
      </c>
      <c r="F452" s="3">
        <v>0.65178180503031702</v>
      </c>
      <c r="G452" s="3">
        <v>1.1403111201505804E-2</v>
      </c>
      <c r="H452" t="s">
        <v>12</v>
      </c>
      <c r="I452" s="3">
        <v>3.3823941163638837E-3</v>
      </c>
      <c r="J452" s="3">
        <v>7.4810652018486579E-4</v>
      </c>
      <c r="K452" s="3">
        <v>0</v>
      </c>
      <c r="L452" t="s">
        <v>14</v>
      </c>
      <c r="M452" s="3"/>
      <c r="N452" s="3"/>
      <c r="O452" s="3">
        <v>0</v>
      </c>
      <c r="P452" t="s">
        <v>14</v>
      </c>
      <c r="Q452" s="3"/>
      <c r="R452" s="3"/>
      <c r="S452" s="3">
        <v>0</v>
      </c>
      <c r="T452" t="s">
        <v>14</v>
      </c>
      <c r="U452" s="3"/>
      <c r="V452" s="3"/>
      <c r="W452" s="3">
        <v>0</v>
      </c>
      <c r="X452" t="s">
        <v>14</v>
      </c>
      <c r="Y452" s="3"/>
      <c r="Z452" s="3"/>
      <c r="AA452" s="3">
        <v>0</v>
      </c>
      <c r="AB452" t="s">
        <v>14</v>
      </c>
      <c r="AC452" s="3"/>
      <c r="AD452" s="3"/>
      <c r="AE452" s="3">
        <v>0</v>
      </c>
      <c r="AF452" t="s">
        <v>14</v>
      </c>
      <c r="AG452" s="3"/>
      <c r="AH452" s="3"/>
      <c r="AI452" s="3">
        <v>0</v>
      </c>
      <c r="AJ452" t="s">
        <v>14</v>
      </c>
      <c r="AK452" s="3"/>
      <c r="AL452" s="3"/>
      <c r="AM452" s="3">
        <v>0</v>
      </c>
      <c r="AN452" t="s">
        <v>14</v>
      </c>
      <c r="AO452" s="3"/>
      <c r="AP452" s="3"/>
      <c r="AQ452" s="3">
        <v>0</v>
      </c>
      <c r="AR452" t="s">
        <v>14</v>
      </c>
      <c r="AS452" s="3"/>
      <c r="AT452" s="3"/>
      <c r="AU452" s="3">
        <v>0</v>
      </c>
      <c r="AV452" t="s">
        <v>14</v>
      </c>
      <c r="AW452" s="3"/>
      <c r="AX452" s="3"/>
      <c r="AY452" s="3">
        <v>0</v>
      </c>
      <c r="AZ452" t="s">
        <v>14</v>
      </c>
      <c r="BA452" s="3"/>
      <c r="BB452" s="3"/>
    </row>
    <row r="453" spans="1:54" x14ac:dyDescent="0.25">
      <c r="A453" t="s">
        <v>15</v>
      </c>
      <c r="B453" s="22" t="s">
        <v>11</v>
      </c>
      <c r="C453" s="3">
        <v>0.22247299915843666</v>
      </c>
      <c r="D453" t="s">
        <v>12</v>
      </c>
      <c r="E453" s="3">
        <v>5.9195311816969123E-3</v>
      </c>
      <c r="F453" s="3">
        <v>0</v>
      </c>
      <c r="G453" s="3">
        <v>5.8204620812320917E-2</v>
      </c>
      <c r="H453" t="s">
        <v>12</v>
      </c>
      <c r="I453" s="3">
        <v>5.3999143215217029E-3</v>
      </c>
      <c r="J453" s="3">
        <v>0</v>
      </c>
      <c r="K453" s="3">
        <v>0</v>
      </c>
      <c r="L453" t="s">
        <v>14</v>
      </c>
      <c r="M453" s="3"/>
      <c r="N453" s="3"/>
      <c r="O453" s="3">
        <v>0</v>
      </c>
      <c r="P453" t="s">
        <v>14</v>
      </c>
      <c r="Q453" s="3"/>
      <c r="R453" s="3"/>
      <c r="S453" s="3">
        <v>0</v>
      </c>
      <c r="T453" t="s">
        <v>14</v>
      </c>
      <c r="U453" s="3"/>
      <c r="V453" s="3"/>
      <c r="W453" s="3">
        <v>0</v>
      </c>
      <c r="X453" t="s">
        <v>14</v>
      </c>
      <c r="Y453" s="3"/>
      <c r="Z453" s="3"/>
      <c r="AA453" s="3">
        <v>0</v>
      </c>
      <c r="AB453" t="s">
        <v>14</v>
      </c>
      <c r="AC453" s="3"/>
      <c r="AD453" s="3"/>
      <c r="AE453" s="3">
        <v>0</v>
      </c>
      <c r="AF453" t="s">
        <v>14</v>
      </c>
      <c r="AG453" s="3"/>
      <c r="AH453" s="3"/>
      <c r="AI453" s="3">
        <v>0</v>
      </c>
      <c r="AJ453" t="s">
        <v>14</v>
      </c>
      <c r="AK453" s="3"/>
      <c r="AL453" s="3"/>
      <c r="AM453" s="3">
        <v>0</v>
      </c>
      <c r="AN453" t="s">
        <v>14</v>
      </c>
      <c r="AO453" s="3"/>
      <c r="AP453" s="3"/>
      <c r="AQ453" s="3">
        <v>0</v>
      </c>
      <c r="AR453" t="s">
        <v>14</v>
      </c>
      <c r="AS453" s="3"/>
      <c r="AT453" s="3"/>
      <c r="AU453" s="3">
        <v>0</v>
      </c>
      <c r="AV453" t="s">
        <v>14</v>
      </c>
      <c r="AW453" s="3"/>
      <c r="AX453" s="3"/>
      <c r="AY453" s="3">
        <v>0</v>
      </c>
      <c r="AZ453" t="s">
        <v>14</v>
      </c>
      <c r="BA453" s="3"/>
      <c r="BB453" s="3"/>
    </row>
    <row r="454" spans="1:54" x14ac:dyDescent="0.25">
      <c r="A454" t="s">
        <v>16</v>
      </c>
      <c r="B454" s="22" t="s">
        <v>11</v>
      </c>
      <c r="C454" s="3">
        <v>0.10959958769949379</v>
      </c>
      <c r="D454" t="s">
        <v>12</v>
      </c>
      <c r="E454" s="3">
        <v>8.11398977410995E-3</v>
      </c>
      <c r="F454" s="3">
        <v>0</v>
      </c>
      <c r="G454" s="3">
        <v>0.24207103490048842</v>
      </c>
      <c r="H454" t="s">
        <v>12</v>
      </c>
      <c r="I454" s="3">
        <v>4.9856063354452463E-3</v>
      </c>
      <c r="J454" s="3">
        <v>0</v>
      </c>
      <c r="K454" s="3">
        <v>0</v>
      </c>
      <c r="L454" t="s">
        <v>14</v>
      </c>
      <c r="M454" s="3"/>
      <c r="N454" s="3"/>
      <c r="O454" s="3">
        <v>0</v>
      </c>
      <c r="P454" t="s">
        <v>14</v>
      </c>
      <c r="Q454" s="3"/>
      <c r="R454" s="3"/>
      <c r="S454" s="3">
        <v>0</v>
      </c>
      <c r="T454" t="s">
        <v>14</v>
      </c>
      <c r="U454" s="3"/>
      <c r="V454" s="3"/>
      <c r="W454" s="3">
        <v>0</v>
      </c>
      <c r="X454" t="s">
        <v>14</v>
      </c>
      <c r="Y454" s="3"/>
      <c r="Z454" s="3"/>
      <c r="AA454" s="3">
        <v>0</v>
      </c>
      <c r="AB454" t="s">
        <v>14</v>
      </c>
      <c r="AC454" s="3"/>
      <c r="AD454" s="3"/>
      <c r="AE454" s="3">
        <v>0</v>
      </c>
      <c r="AF454" t="s">
        <v>14</v>
      </c>
      <c r="AG454" s="3"/>
      <c r="AH454" s="3"/>
      <c r="AI454" s="3">
        <v>0</v>
      </c>
      <c r="AJ454" t="s">
        <v>14</v>
      </c>
      <c r="AK454" s="3"/>
      <c r="AL454" s="3"/>
      <c r="AM454" s="3">
        <v>0</v>
      </c>
      <c r="AN454" t="s">
        <v>14</v>
      </c>
      <c r="AO454" s="3"/>
      <c r="AP454" s="3"/>
      <c r="AQ454" s="3">
        <v>0</v>
      </c>
      <c r="AR454" t="s">
        <v>14</v>
      </c>
      <c r="AS454" s="3"/>
      <c r="AT454" s="3"/>
      <c r="AU454" s="3">
        <v>0</v>
      </c>
      <c r="AV454" t="s">
        <v>14</v>
      </c>
      <c r="AW454" s="3"/>
      <c r="AX454" s="3"/>
      <c r="AY454" s="3">
        <v>0</v>
      </c>
      <c r="AZ454" t="s">
        <v>14</v>
      </c>
      <c r="BA454" s="3"/>
      <c r="BB454" s="3"/>
    </row>
    <row r="455" spans="1:54" x14ac:dyDescent="0.25">
      <c r="A455" t="s">
        <v>17</v>
      </c>
      <c r="B455" s="22" t="s">
        <v>11</v>
      </c>
      <c r="C455" s="3">
        <v>6.8702066423031449E-2</v>
      </c>
      <c r="D455" t="s">
        <v>12</v>
      </c>
      <c r="E455" s="3">
        <v>5.3622211097059131E-3</v>
      </c>
      <c r="F455" s="3">
        <v>0</v>
      </c>
      <c r="G455" s="3">
        <v>0.14661114223468807</v>
      </c>
      <c r="H455" t="s">
        <v>12</v>
      </c>
      <c r="I455" s="3">
        <v>2.6680188804611453E-3</v>
      </c>
      <c r="J455" s="3">
        <v>0</v>
      </c>
      <c r="K455" s="3">
        <v>0</v>
      </c>
      <c r="L455" t="s">
        <v>14</v>
      </c>
      <c r="M455" s="3"/>
      <c r="N455" s="3"/>
      <c r="O455" s="3">
        <v>0</v>
      </c>
      <c r="P455" t="s">
        <v>14</v>
      </c>
      <c r="Q455" s="3"/>
      <c r="R455" s="3"/>
      <c r="S455" s="3">
        <v>0</v>
      </c>
      <c r="T455" t="s">
        <v>14</v>
      </c>
      <c r="U455" s="3"/>
      <c r="V455" s="3"/>
      <c r="W455" s="3">
        <v>0</v>
      </c>
      <c r="X455" t="s">
        <v>14</v>
      </c>
      <c r="Y455" s="3"/>
      <c r="Z455" s="3"/>
      <c r="AA455" s="3">
        <v>0</v>
      </c>
      <c r="AB455" t="s">
        <v>14</v>
      </c>
      <c r="AC455" s="3"/>
      <c r="AD455" s="3"/>
      <c r="AE455" s="3">
        <v>0</v>
      </c>
      <c r="AF455" t="s">
        <v>14</v>
      </c>
      <c r="AG455" s="3"/>
      <c r="AH455" s="3"/>
      <c r="AI455" s="3">
        <v>0</v>
      </c>
      <c r="AJ455" t="s">
        <v>14</v>
      </c>
      <c r="AK455" s="3"/>
      <c r="AL455" s="3"/>
      <c r="AM455" s="3">
        <v>0</v>
      </c>
      <c r="AN455" t="s">
        <v>14</v>
      </c>
      <c r="AO455" s="3"/>
      <c r="AP455" s="3"/>
      <c r="AQ455" s="3">
        <v>0</v>
      </c>
      <c r="AR455" t="s">
        <v>14</v>
      </c>
      <c r="AS455" s="3"/>
      <c r="AT455" s="3"/>
      <c r="AU455" s="3">
        <v>0</v>
      </c>
      <c r="AV455" t="s">
        <v>14</v>
      </c>
      <c r="AW455" s="3"/>
      <c r="AX455" s="3"/>
      <c r="AY455" s="3">
        <v>0</v>
      </c>
      <c r="AZ455" t="s">
        <v>14</v>
      </c>
      <c r="BA455" s="3"/>
      <c r="BB455" s="3"/>
    </row>
    <row r="456" spans="1:54" x14ac:dyDescent="0.25">
      <c r="A456" t="s">
        <v>18</v>
      </c>
      <c r="B456" s="22" t="s">
        <v>11</v>
      </c>
      <c r="C456" s="3">
        <v>-0.13222869067047885</v>
      </c>
      <c r="D456" t="s">
        <v>12</v>
      </c>
      <c r="E456" s="3">
        <v>1.0439297478545639E-2</v>
      </c>
      <c r="F456" s="3">
        <v>0</v>
      </c>
      <c r="G456" s="3">
        <v>0.29356939256777725</v>
      </c>
      <c r="H456" t="s">
        <v>12</v>
      </c>
      <c r="I456" s="3">
        <v>3.0221200188276696E-3</v>
      </c>
      <c r="J456" s="3">
        <v>0</v>
      </c>
      <c r="K456" s="3">
        <v>0</v>
      </c>
      <c r="L456" t="s">
        <v>14</v>
      </c>
      <c r="M456" s="3"/>
      <c r="N456" s="3"/>
      <c r="O456" s="3">
        <v>0</v>
      </c>
      <c r="P456" t="s">
        <v>14</v>
      </c>
      <c r="Q456" s="3"/>
      <c r="R456" s="3"/>
      <c r="S456" s="3">
        <v>0</v>
      </c>
      <c r="T456" t="s">
        <v>14</v>
      </c>
      <c r="U456" s="3"/>
      <c r="V456" s="3"/>
      <c r="W456" s="3">
        <v>0</v>
      </c>
      <c r="X456" t="s">
        <v>14</v>
      </c>
      <c r="Y456" s="3"/>
      <c r="Z456" s="3"/>
      <c r="AA456" s="3">
        <v>0</v>
      </c>
      <c r="AB456" t="s">
        <v>14</v>
      </c>
      <c r="AC456" s="3"/>
      <c r="AD456" s="3"/>
      <c r="AE456" s="3">
        <v>0</v>
      </c>
      <c r="AF456" t="s">
        <v>14</v>
      </c>
      <c r="AG456" s="3"/>
      <c r="AH456" s="3"/>
      <c r="AI456" s="3">
        <v>0</v>
      </c>
      <c r="AJ456" t="s">
        <v>14</v>
      </c>
      <c r="AK456" s="3"/>
      <c r="AL456" s="3"/>
      <c r="AM456" s="3">
        <v>0</v>
      </c>
      <c r="AN456" t="s">
        <v>14</v>
      </c>
      <c r="AO456" s="3"/>
      <c r="AP456" s="3"/>
      <c r="AQ456" s="3">
        <v>0</v>
      </c>
      <c r="AR456" t="s">
        <v>14</v>
      </c>
      <c r="AS456" s="3"/>
      <c r="AT456" s="3"/>
      <c r="AU456" s="3">
        <v>0</v>
      </c>
      <c r="AV456" t="s">
        <v>14</v>
      </c>
      <c r="AW456" s="3"/>
      <c r="AX456" s="3"/>
      <c r="AY456" s="3">
        <v>0</v>
      </c>
      <c r="AZ456" t="s">
        <v>14</v>
      </c>
      <c r="BA456" s="3"/>
      <c r="BB456" s="3"/>
    </row>
    <row r="457" spans="1:54" x14ac:dyDescent="0.25">
      <c r="A457" t="s">
        <v>19</v>
      </c>
      <c r="B457" s="22" t="s">
        <v>20</v>
      </c>
      <c r="C457" s="3">
        <v>3.8702821506387552</v>
      </c>
      <c r="D457" t="s">
        <v>12</v>
      </c>
      <c r="E457" s="3">
        <v>0.58375417154742038</v>
      </c>
      <c r="F457" s="3">
        <v>3.3571811997035184E-11</v>
      </c>
      <c r="G457" s="3">
        <v>2.813789142707916</v>
      </c>
      <c r="H457" t="s">
        <v>12</v>
      </c>
      <c r="I457" s="3">
        <v>0.48847135847102863</v>
      </c>
      <c r="J457" s="3">
        <v>8.3916127380234684E-9</v>
      </c>
      <c r="K457" s="3">
        <v>0</v>
      </c>
      <c r="L457" t="s">
        <v>14</v>
      </c>
      <c r="M457" s="3"/>
      <c r="N457" s="3"/>
      <c r="O457" s="3">
        <v>0</v>
      </c>
      <c r="P457" t="s">
        <v>14</v>
      </c>
      <c r="Q457" s="3"/>
      <c r="R457" s="3"/>
      <c r="S457" s="3">
        <v>0</v>
      </c>
      <c r="T457" t="s">
        <v>14</v>
      </c>
      <c r="U457" s="3"/>
      <c r="V457" s="3"/>
      <c r="W457" s="3">
        <v>0</v>
      </c>
      <c r="X457" t="s">
        <v>14</v>
      </c>
      <c r="Y457" s="3"/>
      <c r="Z457" s="3"/>
      <c r="AA457" s="3">
        <v>0</v>
      </c>
      <c r="AB457" t="s">
        <v>14</v>
      </c>
      <c r="AC457" s="3"/>
      <c r="AD457" s="3"/>
      <c r="AE457" s="3">
        <v>0</v>
      </c>
      <c r="AF457" t="s">
        <v>14</v>
      </c>
      <c r="AG457" s="3"/>
      <c r="AH457" s="3"/>
      <c r="AI457" s="3">
        <v>0</v>
      </c>
      <c r="AJ457" t="s">
        <v>14</v>
      </c>
      <c r="AK457" s="3"/>
      <c r="AL457" s="3"/>
      <c r="AM457" s="3">
        <v>0</v>
      </c>
      <c r="AN457" t="s">
        <v>14</v>
      </c>
      <c r="AO457" s="3"/>
      <c r="AP457" s="3"/>
      <c r="AQ457" s="3">
        <v>0</v>
      </c>
      <c r="AR457" t="s">
        <v>14</v>
      </c>
      <c r="AS457" s="3"/>
      <c r="AT457" s="3"/>
      <c r="AU457" s="3">
        <v>0</v>
      </c>
      <c r="AV457" t="s">
        <v>14</v>
      </c>
      <c r="AW457" s="3"/>
      <c r="AX457" s="3"/>
      <c r="AY457" s="3">
        <v>0</v>
      </c>
      <c r="AZ457" t="s">
        <v>14</v>
      </c>
      <c r="BA457" s="3"/>
      <c r="BB457" s="3"/>
    </row>
    <row r="458" spans="1:54" x14ac:dyDescent="0.25">
      <c r="B458" s="22"/>
      <c r="C458" s="3" t="s">
        <v>21</v>
      </c>
      <c r="E458" s="3"/>
      <c r="F458" s="3"/>
      <c r="G458" s="3"/>
      <c r="I458" s="3"/>
      <c r="J458" s="3"/>
      <c r="K458" s="3"/>
      <c r="M458" s="3"/>
      <c r="N458" s="3"/>
      <c r="O458" s="3"/>
      <c r="Q458" s="3"/>
      <c r="R458" s="3"/>
      <c r="S458" s="3"/>
      <c r="U458" s="3"/>
      <c r="V458" s="3"/>
      <c r="W458" s="3"/>
      <c r="Y458" s="3"/>
      <c r="Z458" s="3"/>
      <c r="AA458" s="3"/>
      <c r="AC458" s="3"/>
      <c r="AD458" s="3"/>
      <c r="AE458" s="3"/>
      <c r="AG458" s="3"/>
      <c r="AH458" s="3"/>
      <c r="AI458" s="3"/>
      <c r="AK458" s="3"/>
      <c r="AL458" s="3"/>
      <c r="AM458" s="3"/>
      <c r="AO458" s="3"/>
      <c r="AP458" s="3"/>
      <c r="AQ458" s="3"/>
      <c r="AS458" s="3"/>
      <c r="AT458" s="3"/>
      <c r="AU458" s="3"/>
      <c r="AW458" s="3"/>
      <c r="AX458" s="3"/>
      <c r="AY458" s="3"/>
      <c r="BA458" s="3"/>
      <c r="BB458" s="3"/>
    </row>
    <row r="459" spans="1:54" x14ac:dyDescent="0.25">
      <c r="A459" s="2" t="s">
        <v>4</v>
      </c>
      <c r="B459" s="22"/>
      <c r="C459" s="21" t="s">
        <v>6</v>
      </c>
      <c r="D459" s="22" t="s">
        <v>7</v>
      </c>
      <c r="E459" s="21" t="s">
        <v>8</v>
      </c>
      <c r="F459" s="21" t="s">
        <v>9</v>
      </c>
      <c r="G459" s="21"/>
      <c r="H459" s="22"/>
      <c r="I459" s="21"/>
      <c r="J459" s="21"/>
      <c r="K459" s="21"/>
      <c r="L459" s="22"/>
      <c r="M459" s="21"/>
      <c r="N459" s="21"/>
      <c r="O459" s="21"/>
      <c r="P459" s="22"/>
      <c r="Q459" s="21"/>
      <c r="R459" s="21"/>
      <c r="S459" s="21"/>
      <c r="T459" s="22"/>
      <c r="U459" s="21"/>
      <c r="V459" s="21"/>
      <c r="W459" s="21"/>
      <c r="X459" s="22"/>
      <c r="Y459" s="21"/>
      <c r="Z459" s="21"/>
      <c r="AA459" s="21"/>
      <c r="AB459" s="22"/>
      <c r="AC459" s="21"/>
      <c r="AD459" s="21"/>
      <c r="AE459" s="21"/>
      <c r="AF459" s="22"/>
      <c r="AG459" s="21"/>
      <c r="AH459" s="21"/>
      <c r="AI459" s="21"/>
      <c r="AJ459" s="22"/>
      <c r="AK459" s="21"/>
      <c r="AL459" s="21"/>
      <c r="AM459" s="21"/>
      <c r="AN459" s="22"/>
      <c r="AO459" s="21"/>
      <c r="AP459" s="21"/>
      <c r="AQ459" s="21"/>
      <c r="AR459" s="22"/>
      <c r="AS459" s="21"/>
      <c r="AT459" s="21"/>
      <c r="AU459" s="21"/>
      <c r="AV459" s="22"/>
      <c r="AW459" s="21"/>
      <c r="AX459" s="21"/>
      <c r="AY459" s="21"/>
      <c r="AZ459" s="22"/>
      <c r="BA459" s="21"/>
      <c r="BB459" s="21"/>
    </row>
    <row r="460" spans="1:54" x14ac:dyDescent="0.25">
      <c r="A460" t="s">
        <v>22</v>
      </c>
      <c r="B460" s="22"/>
      <c r="C460" s="3">
        <v>-0.38905128094456992</v>
      </c>
      <c r="D460" t="s">
        <v>14</v>
      </c>
      <c r="E460" s="3">
        <v>0.38406890951801764</v>
      </c>
      <c r="F460" s="3">
        <v>0.31107324986671614</v>
      </c>
      <c r="G460" s="3"/>
      <c r="I460" s="3"/>
      <c r="J460" s="3"/>
      <c r="K460" s="3"/>
      <c r="M460" s="3"/>
      <c r="N460" s="3"/>
      <c r="O460" s="3"/>
      <c r="Q460" s="3"/>
      <c r="R460" s="3"/>
      <c r="S460" s="3"/>
      <c r="U460" s="3"/>
      <c r="V460" s="3"/>
      <c r="W460" s="3"/>
      <c r="Y460" s="3"/>
      <c r="Z460" s="3"/>
      <c r="AA460" s="3"/>
      <c r="AC460" s="3"/>
      <c r="AD460" s="3"/>
      <c r="AE460" s="3"/>
      <c r="AG460" s="3"/>
      <c r="AH460" s="3"/>
      <c r="AI460" s="3"/>
      <c r="AK460" s="3"/>
      <c r="AL460" s="3"/>
      <c r="AM460" s="3"/>
      <c r="AO460" s="3"/>
      <c r="AP460" s="3"/>
      <c r="AQ460" s="3"/>
      <c r="AS460" s="3"/>
      <c r="AT460" s="3"/>
      <c r="AU460" s="3"/>
      <c r="AW460" s="3"/>
      <c r="AX460" s="3"/>
      <c r="AY460" s="3"/>
      <c r="BA460" s="3"/>
      <c r="BB460" s="3"/>
    </row>
    <row r="461" spans="1:54" x14ac:dyDescent="0.25">
      <c r="B461" s="22"/>
      <c r="C461" s="3"/>
      <c r="E461" s="3"/>
      <c r="F461" s="3"/>
      <c r="G461" s="3"/>
      <c r="I461" s="3"/>
      <c r="J461" s="3"/>
      <c r="K461" s="3"/>
      <c r="M461" s="3"/>
      <c r="N461" s="3"/>
      <c r="O461" s="3"/>
      <c r="Q461" s="3"/>
      <c r="R461" s="3"/>
      <c r="S461" s="3"/>
      <c r="U461" s="3"/>
      <c r="V461" s="3"/>
      <c r="W461" s="3"/>
      <c r="Y461" s="3"/>
      <c r="Z461" s="3"/>
      <c r="AA461" s="3"/>
      <c r="AC461" s="3"/>
      <c r="AD461" s="3"/>
      <c r="AE461" s="3"/>
      <c r="AG461" s="3"/>
      <c r="AH461" s="3"/>
      <c r="AI461" s="3"/>
      <c r="AK461" s="3"/>
      <c r="AL461" s="3"/>
      <c r="AM461" s="3"/>
      <c r="AO461" s="3"/>
      <c r="AP461" s="3"/>
      <c r="AQ461" s="3"/>
      <c r="AS461" s="3"/>
      <c r="AT461" s="3"/>
      <c r="AU461" s="3"/>
      <c r="AW461" s="3"/>
      <c r="AX461" s="3"/>
      <c r="AY461" s="3"/>
      <c r="BA461" s="3"/>
      <c r="BB461" s="3"/>
    </row>
    <row r="462" spans="1:54" x14ac:dyDescent="0.25">
      <c r="A462" t="s">
        <v>23</v>
      </c>
      <c r="B462" s="17"/>
      <c r="C462" s="3"/>
      <c r="E462" s="3"/>
      <c r="F462" s="3"/>
      <c r="G462" s="3"/>
      <c r="I462" s="3"/>
      <c r="J462" s="3"/>
      <c r="K462" s="3"/>
      <c r="M462" s="3"/>
      <c r="N462" s="3"/>
      <c r="O462" s="3"/>
      <c r="Q462" s="3"/>
      <c r="R462" s="3"/>
      <c r="S462" s="3"/>
      <c r="U462" s="3"/>
      <c r="V462" s="3"/>
      <c r="W462" s="3"/>
      <c r="Y462" s="3"/>
      <c r="Z462" s="3"/>
      <c r="AA462" s="3"/>
      <c r="AC462" s="3"/>
      <c r="AD462" s="3"/>
      <c r="AE462" s="3"/>
      <c r="AG462" s="3"/>
      <c r="AH462" s="3"/>
      <c r="AI462" s="3"/>
      <c r="AK462" s="3"/>
      <c r="AL462" s="3"/>
      <c r="AM462" s="3"/>
      <c r="AO462" s="3"/>
      <c r="AP462" s="3"/>
      <c r="AQ462" s="3"/>
      <c r="AS462" s="3"/>
      <c r="AT462" s="3"/>
      <c r="AU462" s="3"/>
      <c r="AW462" s="3"/>
      <c r="AX462" s="3"/>
      <c r="AY462" s="3"/>
      <c r="BA462" s="3"/>
      <c r="BB462" s="3"/>
    </row>
    <row r="463" spans="1:54" x14ac:dyDescent="0.25">
      <c r="A463" t="s">
        <v>24</v>
      </c>
      <c r="B463" s="46">
        <v>-2224.3957178488217</v>
      </c>
      <c r="C463" s="47"/>
      <c r="E463" s="3"/>
      <c r="F463" s="3"/>
      <c r="G463" s="3"/>
      <c r="I463" s="3"/>
      <c r="J463" s="3"/>
      <c r="K463" s="3"/>
      <c r="M463" s="3"/>
      <c r="N463" s="3"/>
      <c r="O463" s="3"/>
      <c r="Q463" s="3"/>
      <c r="R463" s="3"/>
      <c r="S463" s="3"/>
      <c r="U463" s="3"/>
      <c r="V463" s="3"/>
      <c r="W463" s="3"/>
      <c r="Y463" s="3"/>
      <c r="Z463" s="3"/>
      <c r="AA463" s="3"/>
      <c r="AC463" s="3"/>
      <c r="AD463" s="3"/>
      <c r="AE463" s="3"/>
      <c r="AG463" s="3"/>
      <c r="AH463" s="3"/>
      <c r="AI463" s="3"/>
      <c r="AK463" s="3"/>
      <c r="AL463" s="3"/>
      <c r="AM463" s="3"/>
      <c r="AO463" s="3"/>
      <c r="AP463" s="3"/>
      <c r="AQ463" s="3"/>
      <c r="AS463" s="3"/>
      <c r="AT463" s="3"/>
      <c r="AU463" s="3"/>
      <c r="AW463" s="3"/>
      <c r="AX463" s="3"/>
      <c r="AY463" s="3"/>
      <c r="BA463" s="3"/>
      <c r="BB463" s="3"/>
    </row>
    <row r="464" spans="1:54" x14ac:dyDescent="0.25">
      <c r="A464" t="s">
        <v>25</v>
      </c>
      <c r="B464" s="46">
        <v>-3907.2678853923703</v>
      </c>
      <c r="C464" s="47"/>
      <c r="E464" s="3"/>
      <c r="F464" s="3"/>
      <c r="G464" s="3"/>
      <c r="I464" s="3"/>
      <c r="J464" s="3"/>
      <c r="K464" s="3"/>
      <c r="M464" s="3"/>
      <c r="N464" s="3"/>
      <c r="O464" s="3"/>
      <c r="Q464" s="3"/>
      <c r="R464" s="3"/>
      <c r="S464" s="3"/>
      <c r="U464" s="3"/>
      <c r="V464" s="3"/>
      <c r="W464" s="3"/>
      <c r="Y464" s="3"/>
      <c r="Z464" s="3"/>
      <c r="AA464" s="3"/>
      <c r="AC464" s="3"/>
      <c r="AD464" s="3"/>
      <c r="AE464" s="3"/>
      <c r="AG464" s="3"/>
      <c r="AH464" s="3"/>
      <c r="AI464" s="3"/>
      <c r="AK464" s="3"/>
      <c r="AL464" s="3"/>
      <c r="AM464" s="3"/>
      <c r="AO464" s="3"/>
      <c r="AP464" s="3"/>
      <c r="AQ464" s="3"/>
      <c r="AS464" s="3"/>
      <c r="AT464" s="3"/>
      <c r="AU464" s="3"/>
      <c r="AW464" s="3"/>
      <c r="AX464" s="3"/>
      <c r="AY464" s="3"/>
      <c r="BA464" s="3"/>
      <c r="BB464" s="3"/>
    </row>
    <row r="465" spans="1:54" x14ac:dyDescent="0.25">
      <c r="A465" t="s">
        <v>26</v>
      </c>
      <c r="B465" s="42">
        <v>0.43070304286918726</v>
      </c>
      <c r="C465" s="43"/>
      <c r="E465" s="3"/>
      <c r="F465" s="3"/>
      <c r="G465" s="3"/>
      <c r="I465" s="3"/>
      <c r="J465" s="3"/>
      <c r="K465" s="3"/>
      <c r="M465" s="3"/>
      <c r="N465" s="3"/>
      <c r="O465" s="3"/>
      <c r="Q465" s="3"/>
      <c r="R465" s="3"/>
      <c r="S465" s="3"/>
      <c r="U465" s="3"/>
      <c r="V465" s="3"/>
      <c r="W465" s="3"/>
      <c r="Y465" s="3"/>
      <c r="Z465" s="3"/>
      <c r="AA465" s="3"/>
      <c r="AC465" s="3"/>
      <c r="AD465" s="3"/>
      <c r="AE465" s="3"/>
      <c r="AG465" s="3"/>
      <c r="AH465" s="3"/>
      <c r="AI465" s="3"/>
      <c r="AK465" s="3"/>
      <c r="AL465" s="3"/>
      <c r="AM465" s="3"/>
      <c r="AO465" s="3"/>
      <c r="AP465" s="3"/>
      <c r="AQ465" s="3"/>
      <c r="AS465" s="3"/>
      <c r="AT465" s="3"/>
      <c r="AU465" s="3"/>
      <c r="AW465" s="3"/>
      <c r="AX465" s="3"/>
      <c r="AY465" s="3"/>
      <c r="BA465" s="3"/>
      <c r="BB465" s="3"/>
    </row>
    <row r="466" spans="1:54" x14ac:dyDescent="0.25">
      <c r="A466" t="s">
        <v>27</v>
      </c>
      <c r="B466" s="42">
        <v>0.56422353254385949</v>
      </c>
      <c r="C466" s="43"/>
      <c r="E466" s="3"/>
      <c r="F466" s="3"/>
      <c r="G466" s="3"/>
      <c r="I466" s="3"/>
      <c r="J466" s="3"/>
      <c r="K466" s="3"/>
      <c r="M466" s="3"/>
      <c r="N466" s="3"/>
      <c r="O466" s="3"/>
      <c r="Q466" s="3"/>
      <c r="R466" s="3"/>
      <c r="S466" s="3"/>
      <c r="U466" s="3"/>
      <c r="V466" s="3"/>
      <c r="W466" s="3"/>
      <c r="Y466" s="3"/>
      <c r="Z466" s="3"/>
      <c r="AA466" s="3"/>
      <c r="AC466" s="3"/>
      <c r="AD466" s="3"/>
      <c r="AE466" s="3"/>
      <c r="AG466" s="3"/>
      <c r="AH466" s="3"/>
      <c r="AI466" s="3"/>
      <c r="AK466" s="3"/>
      <c r="AL466" s="3"/>
      <c r="AM466" s="3"/>
      <c r="AO466" s="3"/>
      <c r="AP466" s="3"/>
      <c r="AQ466" s="3"/>
      <c r="AS466" s="3"/>
      <c r="AT466" s="3"/>
      <c r="AU466" s="3"/>
      <c r="AW466" s="3"/>
      <c r="AX466" s="3"/>
      <c r="AY466" s="3"/>
      <c r="BA466" s="3"/>
      <c r="BB466" s="3"/>
    </row>
    <row r="467" spans="1:54" x14ac:dyDescent="0.25">
      <c r="A467" t="s">
        <v>73</v>
      </c>
      <c r="B467" s="42">
        <v>1.2767823034563359</v>
      </c>
      <c r="C467" s="43"/>
      <c r="E467" s="3"/>
      <c r="F467" s="3"/>
      <c r="G467" s="3"/>
      <c r="I467" s="3"/>
      <c r="J467" s="3"/>
      <c r="K467" s="3"/>
      <c r="M467" s="3"/>
      <c r="N467" s="3"/>
      <c r="O467" s="3"/>
      <c r="Q467" s="3"/>
      <c r="R467" s="3"/>
      <c r="S467" s="3"/>
      <c r="U467" s="3"/>
      <c r="V467" s="3"/>
      <c r="W467" s="3"/>
      <c r="Y467" s="3"/>
      <c r="Z467" s="3"/>
      <c r="AA467" s="3"/>
      <c r="AC467" s="3"/>
      <c r="AD467" s="3"/>
      <c r="AE467" s="3"/>
      <c r="AG467" s="3"/>
      <c r="AH467" s="3"/>
      <c r="AI467" s="3"/>
      <c r="AK467" s="3"/>
      <c r="AL467" s="3"/>
      <c r="AM467" s="3"/>
      <c r="AO467" s="3"/>
      <c r="AP467" s="3"/>
      <c r="AQ467" s="3"/>
      <c r="AS467" s="3"/>
      <c r="AT467" s="3"/>
      <c r="AU467" s="3"/>
      <c r="AW467" s="3"/>
      <c r="AX467" s="3"/>
      <c r="AY467" s="3"/>
      <c r="BA467" s="3"/>
      <c r="BB467" s="3"/>
    </row>
    <row r="468" spans="1:54" x14ac:dyDescent="0.25">
      <c r="A468" t="s">
        <v>74</v>
      </c>
      <c r="B468" s="42">
        <v>1.3583778154874242</v>
      </c>
      <c r="C468" s="43"/>
      <c r="E468" s="3"/>
      <c r="F468" s="3"/>
      <c r="G468" s="3"/>
      <c r="I468" s="3"/>
      <c r="J468" s="3"/>
      <c r="K468" s="3"/>
      <c r="M468" s="3"/>
      <c r="N468" s="3"/>
      <c r="O468" s="3"/>
      <c r="Q468" s="3"/>
      <c r="R468" s="3"/>
      <c r="S468" s="3"/>
      <c r="U468" s="3"/>
      <c r="V468" s="3"/>
      <c r="W468" s="3"/>
      <c r="Y468" s="3"/>
      <c r="Z468" s="3"/>
      <c r="AA468" s="3"/>
      <c r="AC468" s="3"/>
      <c r="AD468" s="3"/>
      <c r="AE468" s="3"/>
      <c r="AG468" s="3"/>
      <c r="AH468" s="3"/>
      <c r="AI468" s="3"/>
      <c r="AK468" s="3"/>
      <c r="AL468" s="3"/>
      <c r="AM468" s="3"/>
      <c r="AO468" s="3"/>
      <c r="AP468" s="3"/>
      <c r="AQ468" s="3"/>
      <c r="AS468" s="3"/>
      <c r="AT468" s="3"/>
      <c r="AU468" s="3"/>
      <c r="AW468" s="3"/>
      <c r="AX468" s="3"/>
      <c r="AY468" s="3"/>
      <c r="BA468" s="3"/>
      <c r="BB468" s="3"/>
    </row>
    <row r="469" spans="1:54" x14ac:dyDescent="0.25">
      <c r="A469" s="18" t="s">
        <v>39</v>
      </c>
      <c r="B469" s="44">
        <v>3558</v>
      </c>
      <c r="C469" s="45"/>
      <c r="E469" s="3"/>
      <c r="F469" s="3"/>
      <c r="G469" s="3"/>
      <c r="I469" s="3"/>
      <c r="J469" s="3"/>
      <c r="K469" s="3"/>
      <c r="M469" s="3"/>
      <c r="N469" s="3"/>
      <c r="O469" s="3"/>
      <c r="Q469" s="3"/>
      <c r="R469" s="3"/>
      <c r="S469" s="3"/>
      <c r="U469" s="3"/>
      <c r="V469" s="3"/>
      <c r="W469" s="3"/>
      <c r="Y469" s="3"/>
      <c r="Z469" s="3"/>
      <c r="AA469" s="3"/>
      <c r="AC469" s="3"/>
      <c r="AD469" s="3"/>
      <c r="AE469" s="3"/>
      <c r="AG469" s="3"/>
      <c r="AH469" s="3"/>
      <c r="AI469" s="3"/>
      <c r="AK469" s="3"/>
      <c r="AL469" s="3"/>
      <c r="AM469" s="3"/>
      <c r="AO469" s="3"/>
      <c r="AP469" s="3"/>
      <c r="AQ469" s="3"/>
      <c r="AS469" s="3"/>
      <c r="AT469" s="3"/>
      <c r="AU469" s="3"/>
      <c r="AW469" s="3"/>
      <c r="AX469" s="3"/>
      <c r="AY469" s="3"/>
      <c r="BA469" s="3"/>
      <c r="BB469" s="3"/>
    </row>
    <row r="470" spans="1:54" x14ac:dyDescent="0.25">
      <c r="A470" s="18" t="s">
        <v>41</v>
      </c>
      <c r="B470" s="44">
        <v>593</v>
      </c>
      <c r="C470" s="45"/>
      <c r="E470" s="3"/>
      <c r="F470" s="3"/>
      <c r="G470" s="3"/>
      <c r="I470" s="3"/>
      <c r="J470" s="3"/>
      <c r="K470" s="3"/>
      <c r="M470" s="3"/>
      <c r="N470" s="3"/>
      <c r="O470" s="3"/>
      <c r="Q470" s="3"/>
      <c r="R470" s="3"/>
      <c r="S470" s="3"/>
      <c r="U470" s="3"/>
      <c r="V470" s="3"/>
      <c r="W470" s="3"/>
      <c r="Y470" s="3"/>
      <c r="Z470" s="3"/>
      <c r="AA470" s="3"/>
      <c r="AC470" s="3"/>
      <c r="AD470" s="3"/>
      <c r="AE470" s="3"/>
      <c r="AG470" s="3"/>
      <c r="AH470" s="3"/>
      <c r="AI470" s="3"/>
      <c r="AK470" s="3"/>
      <c r="AL470" s="3"/>
      <c r="AM470" s="3"/>
      <c r="AO470" s="3"/>
      <c r="AP470" s="3"/>
      <c r="AQ470" s="3"/>
      <c r="AS470" s="3"/>
      <c r="AT470" s="3"/>
      <c r="AU470" s="3"/>
      <c r="AW470" s="3"/>
      <c r="AX470" s="3"/>
      <c r="AY470" s="3"/>
      <c r="BA470" s="3"/>
      <c r="BB470" s="3"/>
    </row>
    <row r="471" spans="1:54" x14ac:dyDescent="0.25">
      <c r="A471" s="18" t="s">
        <v>40</v>
      </c>
      <c r="B471" s="44">
        <v>47</v>
      </c>
      <c r="C471" s="45"/>
      <c r="E471" s="3"/>
      <c r="F471" s="3"/>
      <c r="G471" s="3"/>
      <c r="I471" s="3"/>
      <c r="J471" s="3"/>
      <c r="K471" s="3"/>
      <c r="M471" s="3"/>
      <c r="N471" s="3"/>
      <c r="O471" s="3"/>
      <c r="Q471" s="3"/>
      <c r="R471" s="3"/>
      <c r="S471" s="3"/>
      <c r="U471" s="3"/>
      <c r="V471" s="3"/>
      <c r="W471" s="3"/>
      <c r="Y471" s="3"/>
      <c r="Z471" s="3"/>
      <c r="AA471" s="3"/>
      <c r="AC471" s="3"/>
      <c r="AD471" s="3"/>
      <c r="AE471" s="3"/>
      <c r="AG471" s="3"/>
      <c r="AH471" s="3"/>
      <c r="AI471" s="3"/>
      <c r="AK471" s="3"/>
      <c r="AL471" s="3"/>
      <c r="AM471" s="3"/>
      <c r="AO471" s="3"/>
      <c r="AP471" s="3"/>
      <c r="AQ471" s="3"/>
      <c r="AS471" s="3"/>
      <c r="AT471" s="3"/>
      <c r="AU471" s="3"/>
      <c r="AW471" s="3"/>
      <c r="AX471" s="3"/>
      <c r="AY471" s="3"/>
      <c r="BA471" s="3"/>
      <c r="BB471" s="3"/>
    </row>
    <row r="472" spans="1:54" x14ac:dyDescent="0.25">
      <c r="B472" s="17"/>
      <c r="C472" s="3"/>
      <c r="E472" s="3"/>
      <c r="F472" s="3"/>
      <c r="G472" s="3"/>
      <c r="I472" s="3"/>
      <c r="J472" s="3"/>
      <c r="K472" s="3"/>
      <c r="M472" s="3"/>
      <c r="N472" s="3"/>
      <c r="O472" s="3"/>
      <c r="Q472" s="3"/>
      <c r="R472" s="3"/>
      <c r="S472" s="3"/>
      <c r="U472" s="3"/>
      <c r="V472" s="3"/>
      <c r="W472" s="3"/>
      <c r="Y472" s="3"/>
      <c r="Z472" s="3"/>
      <c r="AA472" s="3"/>
      <c r="AC472" s="3"/>
      <c r="AD472" s="3"/>
      <c r="AE472" s="3"/>
      <c r="AG472" s="3"/>
      <c r="AH472" s="3"/>
      <c r="AI472" s="3"/>
      <c r="AK472" s="3"/>
      <c r="AL472" s="3"/>
      <c r="AM472" s="3"/>
      <c r="AO472" s="3"/>
      <c r="AP472" s="3"/>
      <c r="AQ472" s="3"/>
      <c r="AS472" s="3"/>
      <c r="AT472" s="3"/>
      <c r="AU472" s="3"/>
      <c r="AW472" s="3"/>
      <c r="AX472" s="3"/>
      <c r="AY472" s="3"/>
      <c r="BA472" s="3"/>
      <c r="BB472" s="3"/>
    </row>
    <row r="473" spans="1:54" x14ac:dyDescent="0.25">
      <c r="A473" t="s">
        <v>29</v>
      </c>
      <c r="B473" s="2" t="s">
        <v>70</v>
      </c>
      <c r="C473" s="3"/>
      <c r="E473" s="3"/>
      <c r="F473" s="3"/>
      <c r="G473" s="3"/>
      <c r="I473" s="3"/>
      <c r="J473" s="3"/>
      <c r="K473" s="3"/>
      <c r="M473" s="3"/>
      <c r="N473" s="3"/>
      <c r="O473" s="3"/>
      <c r="Q473" s="3"/>
      <c r="R473" s="3"/>
      <c r="S473" s="3"/>
      <c r="U473" s="3"/>
      <c r="V473" s="3"/>
      <c r="W473" s="3"/>
      <c r="Y473" s="3"/>
      <c r="Z473" s="3"/>
      <c r="AA473" s="3"/>
      <c r="AC473" s="3"/>
      <c r="AD473" s="3"/>
      <c r="AE473" s="3"/>
      <c r="AG473" s="3"/>
      <c r="AH473" s="3"/>
      <c r="AI473" s="3"/>
      <c r="AK473" s="3"/>
      <c r="AL473" s="3"/>
      <c r="AM473" s="3"/>
      <c r="AO473" s="3"/>
      <c r="AP473" s="3"/>
      <c r="AQ473" s="3"/>
      <c r="AS473" s="3"/>
      <c r="AT473" s="3"/>
      <c r="AU473" s="3"/>
      <c r="AW473" s="3"/>
      <c r="AX473" s="3"/>
      <c r="AY473" s="3"/>
      <c r="BA473" s="3"/>
      <c r="BB473" s="3"/>
    </row>
    <row r="474" spans="1:54" x14ac:dyDescent="0.25">
      <c r="A474" t="s">
        <v>31</v>
      </c>
      <c r="B474" s="2" t="s">
        <v>32</v>
      </c>
      <c r="C474" s="3"/>
      <c r="E474" s="3"/>
      <c r="F474" s="3"/>
      <c r="G474" s="3"/>
      <c r="I474" s="3"/>
      <c r="J474" s="3"/>
      <c r="K474" s="3"/>
      <c r="M474" s="3"/>
      <c r="N474" s="3"/>
      <c r="O474" s="3"/>
      <c r="Q474" s="3"/>
      <c r="R474" s="3"/>
      <c r="S474" s="3"/>
      <c r="U474" s="3"/>
      <c r="V474" s="3"/>
      <c r="W474" s="3"/>
      <c r="Y474" s="3"/>
      <c r="Z474" s="3"/>
      <c r="AA474" s="3"/>
      <c r="AC474" s="3"/>
      <c r="AD474" s="3"/>
      <c r="AE474" s="3"/>
      <c r="AG474" s="3"/>
      <c r="AH474" s="3"/>
      <c r="AI474" s="3"/>
      <c r="AK474" s="3"/>
      <c r="AL474" s="3"/>
      <c r="AM474" s="3"/>
      <c r="AO474" s="3"/>
      <c r="AP474" s="3"/>
      <c r="AQ474" s="3"/>
      <c r="AS474" s="3"/>
      <c r="AT474" s="3"/>
      <c r="AU474" s="3"/>
      <c r="AW474" s="3"/>
      <c r="AX474" s="3"/>
      <c r="AY474" s="3"/>
      <c r="BA474" s="3"/>
      <c r="BB474" s="3"/>
    </row>
    <row r="475" spans="1:54" x14ac:dyDescent="0.25">
      <c r="A475" t="s">
        <v>33</v>
      </c>
      <c r="B475" s="2" t="s">
        <v>34</v>
      </c>
      <c r="C475" s="3"/>
      <c r="E475" s="3"/>
      <c r="F475" s="3"/>
      <c r="G475" s="3"/>
      <c r="I475" s="3"/>
      <c r="J475" s="3"/>
      <c r="K475" s="3"/>
      <c r="M475" s="3"/>
      <c r="N475" s="3"/>
      <c r="O475" s="3"/>
      <c r="Q475" s="3"/>
      <c r="R475" s="3"/>
      <c r="S475" s="3"/>
      <c r="U475" s="3"/>
      <c r="V475" s="3"/>
      <c r="W475" s="3"/>
      <c r="Y475" s="3"/>
      <c r="Z475" s="3"/>
      <c r="AA475" s="3"/>
      <c r="AC475" s="3"/>
      <c r="AD475" s="3"/>
      <c r="AE475" s="3"/>
      <c r="AG475" s="3"/>
      <c r="AH475" s="3"/>
      <c r="AI475" s="3"/>
      <c r="AK475" s="3"/>
      <c r="AL475" s="3"/>
      <c r="AM475" s="3"/>
      <c r="AO475" s="3"/>
      <c r="AP475" s="3"/>
      <c r="AQ475" s="3"/>
      <c r="AS475" s="3"/>
      <c r="AT475" s="3"/>
      <c r="AU475" s="3"/>
      <c r="AW475" s="3"/>
      <c r="AX475" s="3"/>
      <c r="AY475" s="3"/>
      <c r="BA475" s="3"/>
      <c r="BB475" s="3"/>
    </row>
    <row r="476" spans="1:54" x14ac:dyDescent="0.25">
      <c r="A476" t="s">
        <v>35</v>
      </c>
      <c r="B476" s="2" t="s">
        <v>36</v>
      </c>
      <c r="C476" s="3"/>
      <c r="E476" s="3"/>
      <c r="F476" s="3"/>
      <c r="G476" s="3"/>
      <c r="I476" s="3"/>
      <c r="J476" s="3"/>
      <c r="K476" s="3"/>
      <c r="M476" s="3"/>
      <c r="N476" s="3"/>
      <c r="O476" s="3"/>
      <c r="Q476" s="3"/>
      <c r="R476" s="3"/>
      <c r="S476" s="3"/>
      <c r="U476" s="3"/>
      <c r="V476" s="3"/>
      <c r="W476" s="3"/>
      <c r="Y476" s="3"/>
      <c r="Z476" s="3"/>
      <c r="AA476" s="3"/>
      <c r="AC476" s="3"/>
      <c r="AD476" s="3"/>
      <c r="AE476" s="3"/>
      <c r="AG476" s="3"/>
      <c r="AH476" s="3"/>
      <c r="AI476" s="3"/>
      <c r="AK476" s="3"/>
      <c r="AL476" s="3"/>
      <c r="AM476" s="3"/>
      <c r="AO476" s="3"/>
      <c r="AP476" s="3"/>
      <c r="AQ476" s="3"/>
      <c r="AS476" s="3"/>
      <c r="AT476" s="3"/>
      <c r="AU476" s="3"/>
      <c r="AW476" s="3"/>
      <c r="AX476" s="3"/>
      <c r="AY476" s="3"/>
      <c r="BA476" s="3"/>
      <c r="BB476" s="3"/>
    </row>
    <row r="477" spans="1:54" x14ac:dyDescent="0.25">
      <c r="A477" t="s">
        <v>37</v>
      </c>
      <c r="B477" s="2" t="s">
        <v>38</v>
      </c>
      <c r="C477" s="3"/>
      <c r="E477" s="3"/>
      <c r="F477" s="3"/>
      <c r="G477" s="3"/>
      <c r="I477" s="3"/>
      <c r="J477" s="3"/>
      <c r="K477" s="3"/>
      <c r="M477" s="3"/>
      <c r="N477" s="3"/>
      <c r="O477" s="3"/>
      <c r="Q477" s="3"/>
      <c r="R477" s="3"/>
      <c r="S477" s="3"/>
      <c r="U477" s="3"/>
      <c r="V477" s="3"/>
      <c r="W477" s="3"/>
      <c r="Y477" s="3"/>
      <c r="Z477" s="3"/>
      <c r="AA477" s="3"/>
      <c r="AC477" s="3"/>
      <c r="AD477" s="3"/>
      <c r="AE477" s="3"/>
      <c r="AG477" s="3"/>
      <c r="AH477" s="3"/>
      <c r="AI477" s="3"/>
      <c r="AK477" s="3"/>
      <c r="AL477" s="3"/>
      <c r="AM477" s="3"/>
      <c r="AO477" s="3"/>
      <c r="AP477" s="3"/>
      <c r="AQ477" s="3"/>
      <c r="AS477" s="3"/>
      <c r="AT477" s="3"/>
      <c r="AU477" s="3"/>
      <c r="AW477" s="3"/>
      <c r="AX477" s="3"/>
      <c r="AY477" s="3"/>
      <c r="BA477" s="3"/>
      <c r="BB477" s="3"/>
    </row>
    <row r="479" spans="1:54" x14ac:dyDescent="0.25">
      <c r="A479" t="s">
        <v>46</v>
      </c>
      <c r="B479" t="s">
        <v>69</v>
      </c>
      <c r="C479" s="3"/>
      <c r="E479" s="3"/>
      <c r="F479" s="3"/>
      <c r="G479" s="3" t="s">
        <v>28</v>
      </c>
      <c r="I479" s="3"/>
      <c r="J479" s="3"/>
      <c r="K479" s="3"/>
      <c r="M479" s="3"/>
      <c r="N479" s="3"/>
      <c r="O479" s="3"/>
      <c r="Q479" s="3"/>
      <c r="R479" s="3"/>
      <c r="S479" s="3"/>
      <c r="U479" s="3"/>
      <c r="V479" s="3"/>
      <c r="W479" s="3"/>
      <c r="Y479" s="3"/>
      <c r="Z479" s="3"/>
      <c r="AA479" s="3"/>
      <c r="AC479" s="3"/>
      <c r="AD479" s="3"/>
      <c r="AE479" s="3"/>
      <c r="AG479" s="3"/>
      <c r="AH479" s="3"/>
      <c r="AI479" s="3"/>
      <c r="AK479" s="3"/>
      <c r="AL479" s="3"/>
      <c r="AM479" s="3"/>
      <c r="AO479" s="3"/>
      <c r="AP479" s="3"/>
      <c r="AQ479" s="3"/>
      <c r="AS479" s="3"/>
      <c r="AT479" s="3"/>
      <c r="AU479" s="3"/>
      <c r="AW479" s="3"/>
      <c r="AX479" s="3"/>
      <c r="AY479" s="3"/>
      <c r="BA479" s="3"/>
      <c r="BB479" s="3"/>
    </row>
    <row r="480" spans="1:54" x14ac:dyDescent="0.25">
      <c r="B480" s="22"/>
      <c r="C480" s="3"/>
      <c r="E480" s="3"/>
      <c r="F480" s="3"/>
      <c r="G480" s="3"/>
      <c r="I480" s="3"/>
      <c r="J480" s="3"/>
      <c r="K480" s="3" t="s">
        <v>72</v>
      </c>
      <c r="M480" s="3"/>
      <c r="N480" s="3"/>
      <c r="O480" s="3"/>
      <c r="Q480" s="3"/>
      <c r="R480" s="3"/>
      <c r="S480" s="3"/>
      <c r="U480" s="3"/>
      <c r="V480" s="3"/>
      <c r="W480" s="3"/>
      <c r="Y480" s="3"/>
      <c r="Z480" s="3"/>
      <c r="AA480" s="3"/>
      <c r="AC480" s="3"/>
      <c r="AD480" s="3"/>
      <c r="AE480" s="3"/>
      <c r="AG480" s="3"/>
      <c r="AH480" s="3"/>
      <c r="AI480" s="3"/>
      <c r="AK480" s="3"/>
      <c r="AL480" s="3"/>
      <c r="AM480" s="3"/>
      <c r="AO480" s="3"/>
      <c r="AP480" s="3"/>
      <c r="AQ480" s="3"/>
      <c r="AS480" s="3"/>
      <c r="AT480" s="3"/>
      <c r="AU480" s="3"/>
      <c r="AW480" s="3"/>
      <c r="AX480" s="3"/>
      <c r="AY480" s="3"/>
      <c r="BA480" s="3"/>
      <c r="BB480" s="3"/>
    </row>
    <row r="481" spans="1:54" x14ac:dyDescent="0.25">
      <c r="B481" s="22"/>
      <c r="C481" s="3" t="s">
        <v>2</v>
      </c>
      <c r="E481" s="3"/>
      <c r="F481" s="3"/>
      <c r="G481" s="3" t="s">
        <v>3</v>
      </c>
      <c r="I481" s="3"/>
      <c r="J481" s="3"/>
      <c r="K481" s="3" t="s">
        <v>58</v>
      </c>
      <c r="M481" s="3"/>
      <c r="N481" s="3"/>
      <c r="O481" s="3" t="s">
        <v>59</v>
      </c>
      <c r="Q481" s="3"/>
      <c r="R481" s="3"/>
      <c r="S481" s="3" t="s">
        <v>60</v>
      </c>
      <c r="U481" s="3"/>
      <c r="V481" s="3"/>
      <c r="W481" s="3" t="s">
        <v>68</v>
      </c>
      <c r="Y481" s="3"/>
      <c r="Z481" s="3"/>
      <c r="AA481" s="3" t="s">
        <v>61</v>
      </c>
      <c r="AC481" s="3"/>
      <c r="AD481" s="3"/>
      <c r="AE481" s="3" t="s">
        <v>62</v>
      </c>
      <c r="AG481" s="3"/>
      <c r="AH481" s="3"/>
      <c r="AI481" s="3" t="s">
        <v>63</v>
      </c>
      <c r="AK481" s="3"/>
      <c r="AL481" s="3"/>
      <c r="AM481" s="3" t="s">
        <v>64</v>
      </c>
      <c r="AO481" s="3"/>
      <c r="AP481" s="3"/>
      <c r="AQ481" s="3" t="s">
        <v>65</v>
      </c>
      <c r="AS481" s="3"/>
      <c r="AT481" s="3"/>
      <c r="AU481" s="3" t="s">
        <v>66</v>
      </c>
      <c r="AW481" s="3"/>
      <c r="AX481" s="3"/>
      <c r="AY481" s="3" t="s">
        <v>67</v>
      </c>
      <c r="BA481" s="3"/>
      <c r="BB481" s="3"/>
    </row>
    <row r="482" spans="1:54" x14ac:dyDescent="0.25">
      <c r="A482" s="2" t="s">
        <v>4</v>
      </c>
      <c r="B482" s="22" t="s">
        <v>5</v>
      </c>
      <c r="C482" s="21" t="s">
        <v>6</v>
      </c>
      <c r="D482" s="22" t="s">
        <v>7</v>
      </c>
      <c r="E482" s="21" t="s">
        <v>8</v>
      </c>
      <c r="F482" s="21" t="s">
        <v>9</v>
      </c>
      <c r="G482" s="21" t="s">
        <v>6</v>
      </c>
      <c r="H482" s="22" t="s">
        <v>7</v>
      </c>
      <c r="I482" s="21" t="s">
        <v>8</v>
      </c>
      <c r="J482" s="21" t="s">
        <v>9</v>
      </c>
      <c r="K482" s="21" t="s">
        <v>6</v>
      </c>
      <c r="L482" s="22" t="s">
        <v>7</v>
      </c>
      <c r="M482" s="21" t="s">
        <v>8</v>
      </c>
      <c r="N482" s="21" t="s">
        <v>9</v>
      </c>
      <c r="O482" s="21" t="s">
        <v>6</v>
      </c>
      <c r="P482" s="22" t="s">
        <v>7</v>
      </c>
      <c r="Q482" s="21" t="s">
        <v>8</v>
      </c>
      <c r="R482" s="21" t="s">
        <v>9</v>
      </c>
      <c r="S482" s="21" t="s">
        <v>6</v>
      </c>
      <c r="T482" s="22" t="s">
        <v>7</v>
      </c>
      <c r="U482" s="21" t="s">
        <v>8</v>
      </c>
      <c r="V482" s="21" t="s">
        <v>9</v>
      </c>
      <c r="W482" s="21" t="s">
        <v>6</v>
      </c>
      <c r="X482" s="22" t="s">
        <v>7</v>
      </c>
      <c r="Y482" s="21" t="s">
        <v>8</v>
      </c>
      <c r="Z482" s="21" t="s">
        <v>9</v>
      </c>
      <c r="AA482" s="21" t="s">
        <v>6</v>
      </c>
      <c r="AB482" s="22" t="s">
        <v>7</v>
      </c>
      <c r="AC482" s="21" t="s">
        <v>8</v>
      </c>
      <c r="AD482" s="21" t="s">
        <v>9</v>
      </c>
      <c r="AE482" s="21" t="s">
        <v>6</v>
      </c>
      <c r="AF482" s="22" t="s">
        <v>7</v>
      </c>
      <c r="AG482" s="21" t="s">
        <v>8</v>
      </c>
      <c r="AH482" s="21" t="s">
        <v>9</v>
      </c>
      <c r="AI482" s="21" t="s">
        <v>6</v>
      </c>
      <c r="AJ482" s="22" t="s">
        <v>7</v>
      </c>
      <c r="AK482" s="21" t="s">
        <v>8</v>
      </c>
      <c r="AL482" s="21" t="s">
        <v>9</v>
      </c>
      <c r="AM482" s="21" t="s">
        <v>6</v>
      </c>
      <c r="AN482" s="22" t="s">
        <v>7</v>
      </c>
      <c r="AO482" s="21" t="s">
        <v>8</v>
      </c>
      <c r="AP482" s="21" t="s">
        <v>9</v>
      </c>
      <c r="AQ482" s="21" t="s">
        <v>6</v>
      </c>
      <c r="AR482" s="22" t="s">
        <v>7</v>
      </c>
      <c r="AS482" s="21" t="s">
        <v>8</v>
      </c>
      <c r="AT482" s="21" t="s">
        <v>9</v>
      </c>
      <c r="AU482" s="21" t="s">
        <v>6</v>
      </c>
      <c r="AV482" s="22" t="s">
        <v>7</v>
      </c>
      <c r="AW482" s="21" t="s">
        <v>8</v>
      </c>
      <c r="AX482" s="21" t="s">
        <v>9</v>
      </c>
      <c r="AY482" s="21" t="s">
        <v>6</v>
      </c>
      <c r="AZ482" s="22" t="s">
        <v>7</v>
      </c>
      <c r="BA482" s="21" t="s">
        <v>8</v>
      </c>
      <c r="BB482" s="21" t="s">
        <v>9</v>
      </c>
    </row>
    <row r="483" spans="1:54" x14ac:dyDescent="0.25">
      <c r="A483" t="s">
        <v>10</v>
      </c>
      <c r="B483" s="22" t="s">
        <v>11</v>
      </c>
      <c r="C483" s="3">
        <v>-0.56393623871159648</v>
      </c>
      <c r="D483" t="s">
        <v>12</v>
      </c>
      <c r="E483" s="3">
        <v>3.0806900371255833E-2</v>
      </c>
      <c r="F483" s="3">
        <v>0</v>
      </c>
      <c r="G483" s="3">
        <v>0.6712676716563305</v>
      </c>
      <c r="H483" t="s">
        <v>12</v>
      </c>
      <c r="I483" s="3">
        <v>3.7264174723252337E-2</v>
      </c>
      <c r="J483" s="3">
        <v>0</v>
      </c>
      <c r="K483" s="3">
        <v>0</v>
      </c>
      <c r="L483" t="s">
        <v>14</v>
      </c>
      <c r="M483" s="3"/>
      <c r="N483" s="3"/>
      <c r="O483" s="3">
        <v>0</v>
      </c>
      <c r="P483" t="s">
        <v>14</v>
      </c>
      <c r="Q483" s="3"/>
      <c r="R483" s="3"/>
      <c r="S483" s="3">
        <v>0</v>
      </c>
      <c r="T483" t="s">
        <v>14</v>
      </c>
      <c r="U483" s="3"/>
      <c r="V483" s="3"/>
      <c r="W483" s="3">
        <v>0</v>
      </c>
      <c r="X483" t="s">
        <v>14</v>
      </c>
      <c r="Y483" s="3"/>
      <c r="Z483" s="3"/>
      <c r="AA483" s="3">
        <v>0</v>
      </c>
      <c r="AB483" t="s">
        <v>14</v>
      </c>
      <c r="AC483" s="3"/>
      <c r="AD483" s="3"/>
      <c r="AE483" s="3">
        <v>0</v>
      </c>
      <c r="AF483" t="s">
        <v>14</v>
      </c>
      <c r="AG483" s="3"/>
      <c r="AH483" s="3"/>
      <c r="AI483" s="3">
        <v>0</v>
      </c>
      <c r="AJ483" t="s">
        <v>14</v>
      </c>
      <c r="AK483" s="3"/>
      <c r="AL483" s="3"/>
      <c r="AM483" s="3">
        <v>0</v>
      </c>
      <c r="AN483" t="s">
        <v>14</v>
      </c>
      <c r="AO483" s="3"/>
      <c r="AP483" s="3"/>
      <c r="AQ483" s="3">
        <v>0</v>
      </c>
      <c r="AR483" t="s">
        <v>14</v>
      </c>
      <c r="AS483" s="3"/>
      <c r="AT483" s="3"/>
      <c r="AU483" s="3">
        <v>0</v>
      </c>
      <c r="AV483" t="s">
        <v>14</v>
      </c>
      <c r="AW483" s="3"/>
      <c r="AX483" s="3"/>
      <c r="AY483" s="3">
        <v>0</v>
      </c>
      <c r="AZ483" t="s">
        <v>14</v>
      </c>
      <c r="BA483" s="3"/>
      <c r="BB483" s="3"/>
    </row>
    <row r="484" spans="1:54" x14ac:dyDescent="0.25">
      <c r="A484" t="s">
        <v>47</v>
      </c>
      <c r="B484" s="22" t="s">
        <v>11</v>
      </c>
      <c r="C484" s="3">
        <v>-0.44907655539036784</v>
      </c>
      <c r="D484" t="s">
        <v>12</v>
      </c>
      <c r="E484" s="3">
        <v>2.5197109852586368E-2</v>
      </c>
      <c r="F484" s="3">
        <v>0</v>
      </c>
      <c r="G484" s="3">
        <v>0.34561359991882384</v>
      </c>
      <c r="H484" t="s">
        <v>12</v>
      </c>
      <c r="I484" s="3">
        <v>1.633310722871523E-2</v>
      </c>
      <c r="J484" s="3">
        <v>0</v>
      </c>
      <c r="K484" s="3">
        <v>0</v>
      </c>
      <c r="L484" t="s">
        <v>14</v>
      </c>
      <c r="M484" s="3"/>
      <c r="N484" s="3"/>
      <c r="O484" s="3">
        <v>0</v>
      </c>
      <c r="P484" t="s">
        <v>14</v>
      </c>
      <c r="Q484" s="3"/>
      <c r="R484" s="3"/>
      <c r="S484" s="3">
        <v>0</v>
      </c>
      <c r="T484" t="s">
        <v>14</v>
      </c>
      <c r="U484" s="3"/>
      <c r="V484" s="3"/>
      <c r="W484" s="3">
        <v>0</v>
      </c>
      <c r="X484" t="s">
        <v>14</v>
      </c>
      <c r="Y484" s="3"/>
      <c r="Z484" s="3"/>
      <c r="AA484" s="3">
        <v>0</v>
      </c>
      <c r="AB484" t="s">
        <v>14</v>
      </c>
      <c r="AC484" s="3"/>
      <c r="AD484" s="3"/>
      <c r="AE484" s="3">
        <v>0</v>
      </c>
      <c r="AF484" t="s">
        <v>14</v>
      </c>
      <c r="AG484" s="3"/>
      <c r="AH484" s="3"/>
      <c r="AI484" s="3">
        <v>0</v>
      </c>
      <c r="AJ484" t="s">
        <v>14</v>
      </c>
      <c r="AK484" s="3"/>
      <c r="AL484" s="3"/>
      <c r="AM484" s="3">
        <v>0</v>
      </c>
      <c r="AN484" t="s">
        <v>14</v>
      </c>
      <c r="AO484" s="3"/>
      <c r="AP484" s="3"/>
      <c r="AQ484" s="3">
        <v>0</v>
      </c>
      <c r="AR484" t="s">
        <v>14</v>
      </c>
      <c r="AS484" s="3"/>
      <c r="AT484" s="3"/>
      <c r="AU484" s="3">
        <v>0</v>
      </c>
      <c r="AV484" t="s">
        <v>14</v>
      </c>
      <c r="AW484" s="3"/>
      <c r="AX484" s="3"/>
      <c r="AY484" s="3">
        <v>0</v>
      </c>
      <c r="AZ484" t="s">
        <v>14</v>
      </c>
      <c r="BA484" s="3"/>
      <c r="BB484" s="3"/>
    </row>
    <row r="485" spans="1:54" x14ac:dyDescent="0.25">
      <c r="A485" t="s">
        <v>54</v>
      </c>
      <c r="B485" s="22" t="s">
        <v>11</v>
      </c>
      <c r="C485" s="3">
        <v>-0.3137884904699384</v>
      </c>
      <c r="D485" t="s">
        <v>12</v>
      </c>
      <c r="E485" s="3">
        <v>4.150533377267477E-2</v>
      </c>
      <c r="F485" s="3">
        <v>4.0190073491430667E-14</v>
      </c>
      <c r="G485" s="3">
        <v>0.66399328475422803</v>
      </c>
      <c r="H485" t="s">
        <v>12</v>
      </c>
      <c r="I485" s="3">
        <v>2.3669466910933874E-2</v>
      </c>
      <c r="J485" s="3">
        <v>0</v>
      </c>
      <c r="K485" s="3">
        <v>-2.8933895628069091E-2</v>
      </c>
      <c r="L485" t="s">
        <v>42</v>
      </c>
      <c r="M485" s="3">
        <v>1.5544463083520546E-2</v>
      </c>
      <c r="N485" s="3">
        <v>6.2692866670889025E-2</v>
      </c>
      <c r="O485" s="3">
        <v>-0.27740896244338092</v>
      </c>
      <c r="P485" t="s">
        <v>12</v>
      </c>
      <c r="Q485" s="3">
        <v>0.10384739154721832</v>
      </c>
      <c r="R485" s="3">
        <v>7.5554994270041753E-3</v>
      </c>
      <c r="S485" s="3">
        <v>0.31625186150864643</v>
      </c>
      <c r="T485" t="s">
        <v>12</v>
      </c>
      <c r="U485" s="3">
        <v>0.11079662011881224</v>
      </c>
      <c r="V485" s="3">
        <v>4.3125568699782235E-3</v>
      </c>
      <c r="W485" s="3">
        <v>-1.0113370174282621E-2</v>
      </c>
      <c r="X485" t="s">
        <v>14</v>
      </c>
      <c r="Y485" s="3">
        <v>3.9822652304422661E-2</v>
      </c>
      <c r="Z485" s="3">
        <v>0.79952627827530787</v>
      </c>
      <c r="AA485" s="3">
        <v>-2.1408175063329087E-2</v>
      </c>
      <c r="AB485" t="s">
        <v>14</v>
      </c>
      <c r="AC485" s="3">
        <v>4.5942229663455014E-2</v>
      </c>
      <c r="AD485" s="3">
        <v>0.64122958449821854</v>
      </c>
      <c r="AE485" s="3">
        <v>8.571795902102286E-2</v>
      </c>
      <c r="AF485" t="s">
        <v>12</v>
      </c>
      <c r="AG485" s="3">
        <v>2.723621552797862E-2</v>
      </c>
      <c r="AH485" s="3">
        <v>1.6483923693637603E-3</v>
      </c>
      <c r="AI485" s="3">
        <v>4.6287232127492139E-2</v>
      </c>
      <c r="AJ485" t="s">
        <v>14</v>
      </c>
      <c r="AK485" s="3">
        <v>7.0925715928062474E-2</v>
      </c>
      <c r="AL485" s="3">
        <v>0.51400409437170569</v>
      </c>
      <c r="AM485" s="3">
        <v>-0.15015895471944246</v>
      </c>
      <c r="AN485" t="s">
        <v>13</v>
      </c>
      <c r="AO485" s="3">
        <v>6.8651420971064012E-2</v>
      </c>
      <c r="AP485" s="3">
        <v>2.8723073232727936E-2</v>
      </c>
      <c r="AQ485" s="3">
        <v>-0.13281713856777341</v>
      </c>
      <c r="AR485" t="s">
        <v>12</v>
      </c>
      <c r="AS485" s="3">
        <v>1.8874560516257813E-2</v>
      </c>
      <c r="AT485" s="3">
        <v>1.9666490658210023E-12</v>
      </c>
      <c r="AU485" s="3">
        <v>-4.2123497215508676E-2</v>
      </c>
      <c r="AV485" t="s">
        <v>42</v>
      </c>
      <c r="AW485" s="3">
        <v>2.1523487853037281E-2</v>
      </c>
      <c r="AX485" s="3">
        <v>5.0336372514785621E-2</v>
      </c>
      <c r="AY485" s="3">
        <v>2.12782266532009E-3</v>
      </c>
      <c r="AZ485" t="s">
        <v>14</v>
      </c>
      <c r="BA485" s="3">
        <v>1.5338469609682864E-2</v>
      </c>
      <c r="BB485" s="3">
        <v>0.88966779846277344</v>
      </c>
    </row>
    <row r="486" spans="1:54" x14ac:dyDescent="0.25">
      <c r="A486" t="s">
        <v>48</v>
      </c>
      <c r="B486" s="22" t="s">
        <v>11</v>
      </c>
      <c r="C486" s="3">
        <v>8.5221882074171001E-2</v>
      </c>
      <c r="D486" t="s">
        <v>13</v>
      </c>
      <c r="E486" s="3">
        <v>3.6560309233402422E-2</v>
      </c>
      <c r="F486" s="3">
        <v>1.9753646333984021E-2</v>
      </c>
      <c r="G486" s="3">
        <v>0.29610299243015048</v>
      </c>
      <c r="H486" t="s">
        <v>12</v>
      </c>
      <c r="I486" s="3">
        <v>2.0195967604289589E-2</v>
      </c>
      <c r="J486" s="3">
        <v>0</v>
      </c>
      <c r="K486" s="3">
        <v>0</v>
      </c>
      <c r="L486" t="s">
        <v>14</v>
      </c>
      <c r="M486" s="3"/>
      <c r="N486" s="3"/>
      <c r="O486" s="3">
        <v>0</v>
      </c>
      <c r="P486" t="s">
        <v>14</v>
      </c>
      <c r="Q486" s="3"/>
      <c r="R486" s="3"/>
      <c r="S486" s="3">
        <v>0</v>
      </c>
      <c r="T486" t="s">
        <v>14</v>
      </c>
      <c r="U486" s="3"/>
      <c r="V486" s="3"/>
      <c r="W486" s="3">
        <v>0</v>
      </c>
      <c r="X486" t="s">
        <v>14</v>
      </c>
      <c r="Y486" s="3"/>
      <c r="Z486" s="3"/>
      <c r="AA486" s="3">
        <v>0</v>
      </c>
      <c r="AB486" t="s">
        <v>14</v>
      </c>
      <c r="AC486" s="3"/>
      <c r="AD486" s="3"/>
      <c r="AE486" s="3">
        <v>0</v>
      </c>
      <c r="AF486" t="s">
        <v>14</v>
      </c>
      <c r="AG486" s="3"/>
      <c r="AH486" s="3"/>
      <c r="AI486" s="3">
        <v>0</v>
      </c>
      <c r="AJ486" t="s">
        <v>14</v>
      </c>
      <c r="AK486" s="3"/>
      <c r="AL486" s="3"/>
      <c r="AM486" s="3">
        <v>0</v>
      </c>
      <c r="AN486" t="s">
        <v>14</v>
      </c>
      <c r="AO486" s="3"/>
      <c r="AP486" s="3"/>
      <c r="AQ486" s="3">
        <v>0</v>
      </c>
      <c r="AR486" t="s">
        <v>14</v>
      </c>
      <c r="AS486" s="3"/>
      <c r="AT486" s="3"/>
      <c r="AU486" s="3">
        <v>0</v>
      </c>
      <c r="AV486" t="s">
        <v>14</v>
      </c>
      <c r="AW486" s="3"/>
      <c r="AX486" s="3"/>
      <c r="AY486" s="3">
        <v>0</v>
      </c>
      <c r="AZ486" t="s">
        <v>14</v>
      </c>
      <c r="BA486" s="3"/>
      <c r="BB486" s="3"/>
    </row>
    <row r="487" spans="1:54" x14ac:dyDescent="0.25">
      <c r="A487" t="s">
        <v>56</v>
      </c>
      <c r="B487" s="22" t="s">
        <v>11</v>
      </c>
      <c r="C487" s="3">
        <v>0.25980275353727733</v>
      </c>
      <c r="D487" t="s">
        <v>12</v>
      </c>
      <c r="E487" s="3">
        <v>5.9320020029034741E-2</v>
      </c>
      <c r="F487" s="3">
        <v>1.1885326898442017E-5</v>
      </c>
      <c r="G487" s="3">
        <v>0.36730062166577593</v>
      </c>
      <c r="H487" t="s">
        <v>12</v>
      </c>
      <c r="I487" s="3">
        <v>2.4511237359552261E-2</v>
      </c>
      <c r="J487" s="3">
        <v>0</v>
      </c>
      <c r="K487" s="3">
        <v>1.3003015396731526E-2</v>
      </c>
      <c r="L487" t="s">
        <v>14</v>
      </c>
      <c r="M487" s="3">
        <v>1.9576060121590536E-2</v>
      </c>
      <c r="N487" s="3">
        <v>0.50654282167547926</v>
      </c>
      <c r="O487" s="3">
        <v>0.5795573363080061</v>
      </c>
      <c r="P487" t="s">
        <v>12</v>
      </c>
      <c r="Q487" s="3">
        <v>0.13168535357560002</v>
      </c>
      <c r="R487" s="3">
        <v>1.0771505637219292E-5</v>
      </c>
      <c r="S487" s="3">
        <v>-0.68006124153738168</v>
      </c>
      <c r="T487" t="s">
        <v>12</v>
      </c>
      <c r="U487" s="3">
        <v>0.14580513748128285</v>
      </c>
      <c r="V487" s="3">
        <v>3.0985178101072819E-6</v>
      </c>
      <c r="W487" s="3">
        <v>-9.0770527214696625E-2</v>
      </c>
      <c r="X487" t="s">
        <v>13</v>
      </c>
      <c r="Y487" s="3">
        <v>4.6050393283069029E-2</v>
      </c>
      <c r="Z487" s="3">
        <v>4.8710956167451247E-2</v>
      </c>
      <c r="AA487" s="3">
        <v>0.10495670055418969</v>
      </c>
      <c r="AB487" t="s">
        <v>42</v>
      </c>
      <c r="AC487" s="3">
        <v>5.5842181894862009E-2</v>
      </c>
      <c r="AD487" s="3">
        <v>6.017302977902439E-2</v>
      </c>
      <c r="AE487" s="3">
        <v>-2.7783527657308696E-2</v>
      </c>
      <c r="AF487" t="s">
        <v>14</v>
      </c>
      <c r="AG487" s="3">
        <v>3.1088345997831401E-2</v>
      </c>
      <c r="AH487" s="3">
        <v>0.37148461447047465</v>
      </c>
      <c r="AI487" s="3">
        <v>-0.13024422315252379</v>
      </c>
      <c r="AJ487" t="s">
        <v>14</v>
      </c>
      <c r="AK487" s="3">
        <v>8.4838078049697729E-2</v>
      </c>
      <c r="AL487" s="3">
        <v>0.12473237620510291</v>
      </c>
      <c r="AM487" s="3">
        <v>0.12777923449103312</v>
      </c>
      <c r="AN487" t="s">
        <v>14</v>
      </c>
      <c r="AO487" s="3">
        <v>8.2305408396610699E-2</v>
      </c>
      <c r="AP487" s="3">
        <v>0.12054237720971028</v>
      </c>
      <c r="AQ487" s="3">
        <v>-5.4046830560060509E-2</v>
      </c>
      <c r="AR487" t="s">
        <v>13</v>
      </c>
      <c r="AS487" s="3">
        <v>2.1643488152229134E-2</v>
      </c>
      <c r="AT487" s="3">
        <v>1.2519934465149651E-2</v>
      </c>
      <c r="AU487" s="3">
        <v>-8.6009919423477316E-3</v>
      </c>
      <c r="AV487" t="s">
        <v>14</v>
      </c>
      <c r="AW487" s="3">
        <v>2.9052722962217715E-2</v>
      </c>
      <c r="AX487" s="3">
        <v>0.76719365042558318</v>
      </c>
      <c r="AY487" s="3">
        <v>-6.6855639443420656E-2</v>
      </c>
      <c r="AZ487" t="s">
        <v>12</v>
      </c>
      <c r="BA487" s="3">
        <v>2.2817637140471869E-2</v>
      </c>
      <c r="BB487" s="3">
        <v>3.3896379075866179E-3</v>
      </c>
    </row>
    <row r="488" spans="1:54" x14ac:dyDescent="0.25">
      <c r="A488" t="s">
        <v>57</v>
      </c>
      <c r="B488" s="22" t="s">
        <v>11</v>
      </c>
      <c r="C488" s="3">
        <v>-0.48516396809254769</v>
      </c>
      <c r="D488" t="s">
        <v>12</v>
      </c>
      <c r="E488" s="3">
        <v>2.8379434595571667E-2</v>
      </c>
      <c r="F488" s="3">
        <v>0</v>
      </c>
      <c r="G488" s="3">
        <v>0.42815232416769367</v>
      </c>
      <c r="H488" t="s">
        <v>12</v>
      </c>
      <c r="I488" s="3">
        <v>1.5926350471533766E-2</v>
      </c>
      <c r="J488" s="3">
        <v>0</v>
      </c>
      <c r="K488" s="3">
        <v>0</v>
      </c>
      <c r="L488" t="s">
        <v>14</v>
      </c>
      <c r="M488" s="3"/>
      <c r="N488" s="3"/>
      <c r="O488" s="3">
        <v>0</v>
      </c>
      <c r="P488" t="s">
        <v>14</v>
      </c>
      <c r="Q488" s="3"/>
      <c r="R488" s="3"/>
      <c r="S488" s="3">
        <v>0</v>
      </c>
      <c r="T488" t="s">
        <v>14</v>
      </c>
      <c r="U488" s="3"/>
      <c r="V488" s="3"/>
      <c r="W488" s="3">
        <v>0</v>
      </c>
      <c r="X488" t="s">
        <v>14</v>
      </c>
      <c r="Y488" s="3"/>
      <c r="Z488" s="3"/>
      <c r="AA488" s="3">
        <v>0</v>
      </c>
      <c r="AB488" t="s">
        <v>14</v>
      </c>
      <c r="AC488" s="3"/>
      <c r="AD488" s="3"/>
      <c r="AE488" s="3">
        <v>0</v>
      </c>
      <c r="AF488" t="s">
        <v>14</v>
      </c>
      <c r="AG488" s="3"/>
      <c r="AH488" s="3"/>
      <c r="AI488" s="3">
        <v>0</v>
      </c>
      <c r="AJ488" t="s">
        <v>14</v>
      </c>
      <c r="AK488" s="3"/>
      <c r="AL488" s="3"/>
      <c r="AM488" s="3">
        <v>0</v>
      </c>
      <c r="AN488" t="s">
        <v>14</v>
      </c>
      <c r="AO488" s="3"/>
      <c r="AP488" s="3"/>
      <c r="AQ488" s="3">
        <v>0</v>
      </c>
      <c r="AR488" t="s">
        <v>14</v>
      </c>
      <c r="AS488" s="3"/>
      <c r="AT488" s="3"/>
      <c r="AU488" s="3">
        <v>0</v>
      </c>
      <c r="AV488" t="s">
        <v>14</v>
      </c>
      <c r="AW488" s="3"/>
      <c r="AX488" s="3"/>
      <c r="AY488" s="3">
        <v>0</v>
      </c>
      <c r="AZ488" t="s">
        <v>14</v>
      </c>
      <c r="BA488" s="3"/>
      <c r="BB488" s="3"/>
    </row>
    <row r="489" spans="1:54" x14ac:dyDescent="0.25">
      <c r="A489" t="s">
        <v>50</v>
      </c>
      <c r="B489" s="22" t="s">
        <v>11</v>
      </c>
      <c r="C489" s="3">
        <v>-1.0748882876121121E-2</v>
      </c>
      <c r="D489" t="s">
        <v>14</v>
      </c>
      <c r="E489" s="3">
        <v>2.6406850054220606E-2</v>
      </c>
      <c r="F489" s="3">
        <v>0.68397197293951595</v>
      </c>
      <c r="G489" s="3">
        <v>9.0439272726215547E-2</v>
      </c>
      <c r="H489" t="s">
        <v>12</v>
      </c>
      <c r="I489" s="3">
        <v>1.3155132086067405E-2</v>
      </c>
      <c r="J489" s="3">
        <v>0</v>
      </c>
      <c r="K489" s="3">
        <v>0</v>
      </c>
      <c r="L489" t="s">
        <v>14</v>
      </c>
      <c r="M489" s="3"/>
      <c r="N489" s="3"/>
      <c r="O489" s="3">
        <v>0</v>
      </c>
      <c r="P489" t="s">
        <v>14</v>
      </c>
      <c r="Q489" s="3"/>
      <c r="R489" s="3"/>
      <c r="S489" s="3">
        <v>0</v>
      </c>
      <c r="T489" t="s">
        <v>14</v>
      </c>
      <c r="U489" s="3"/>
      <c r="V489" s="3"/>
      <c r="W489" s="3">
        <v>0</v>
      </c>
      <c r="X489" t="s">
        <v>14</v>
      </c>
      <c r="Y489" s="3"/>
      <c r="Z489" s="3"/>
      <c r="AA489" s="3">
        <v>0</v>
      </c>
      <c r="AB489" t="s">
        <v>14</v>
      </c>
      <c r="AC489" s="3"/>
      <c r="AD489" s="3"/>
      <c r="AE489" s="3">
        <v>0</v>
      </c>
      <c r="AF489" t="s">
        <v>14</v>
      </c>
      <c r="AG489" s="3"/>
      <c r="AH489" s="3"/>
      <c r="AI489" s="3">
        <v>0</v>
      </c>
      <c r="AJ489" t="s">
        <v>14</v>
      </c>
      <c r="AK489" s="3"/>
      <c r="AL489" s="3"/>
      <c r="AM489" s="3">
        <v>0</v>
      </c>
      <c r="AN489" t="s">
        <v>14</v>
      </c>
      <c r="AO489" s="3"/>
      <c r="AP489" s="3"/>
      <c r="AQ489" s="3">
        <v>0</v>
      </c>
      <c r="AR489" t="s">
        <v>14</v>
      </c>
      <c r="AS489" s="3"/>
      <c r="AT489" s="3"/>
      <c r="AU489" s="3">
        <v>0</v>
      </c>
      <c r="AV489" t="s">
        <v>14</v>
      </c>
      <c r="AW489" s="3"/>
      <c r="AX489" s="3"/>
      <c r="AY489" s="3">
        <v>0</v>
      </c>
      <c r="AZ489" t="s">
        <v>14</v>
      </c>
      <c r="BA489" s="3"/>
      <c r="BB489" s="3"/>
    </row>
    <row r="490" spans="1:54" x14ac:dyDescent="0.25">
      <c r="A490" t="s">
        <v>15</v>
      </c>
      <c r="B490" s="22" t="s">
        <v>11</v>
      </c>
      <c r="C490" s="3">
        <v>0.16539483316876505</v>
      </c>
      <c r="D490" t="s">
        <v>12</v>
      </c>
      <c r="E490" s="3">
        <v>2.8295786383117302E-2</v>
      </c>
      <c r="F490" s="3">
        <v>5.0592749989419872E-9</v>
      </c>
      <c r="G490" s="3">
        <v>0.24515759553117683</v>
      </c>
      <c r="H490" t="s">
        <v>12</v>
      </c>
      <c r="I490" s="3">
        <v>1.4820798235528954E-2</v>
      </c>
      <c r="J490" s="3">
        <v>0</v>
      </c>
      <c r="K490" s="3">
        <v>0</v>
      </c>
      <c r="L490" t="s">
        <v>14</v>
      </c>
      <c r="M490" s="3"/>
      <c r="N490" s="3"/>
      <c r="O490" s="3">
        <v>0</v>
      </c>
      <c r="P490" t="s">
        <v>14</v>
      </c>
      <c r="Q490" s="3"/>
      <c r="R490" s="3"/>
      <c r="S490" s="3">
        <v>0</v>
      </c>
      <c r="T490" t="s">
        <v>14</v>
      </c>
      <c r="U490" s="3"/>
      <c r="V490" s="3"/>
      <c r="W490" s="3">
        <v>0</v>
      </c>
      <c r="X490" t="s">
        <v>14</v>
      </c>
      <c r="Y490" s="3"/>
      <c r="Z490" s="3"/>
      <c r="AA490" s="3">
        <v>0</v>
      </c>
      <c r="AB490" t="s">
        <v>14</v>
      </c>
      <c r="AC490" s="3"/>
      <c r="AD490" s="3"/>
      <c r="AE490" s="3">
        <v>0</v>
      </c>
      <c r="AF490" t="s">
        <v>14</v>
      </c>
      <c r="AG490" s="3"/>
      <c r="AH490" s="3"/>
      <c r="AI490" s="3">
        <v>0</v>
      </c>
      <c r="AJ490" t="s">
        <v>14</v>
      </c>
      <c r="AK490" s="3"/>
      <c r="AL490" s="3"/>
      <c r="AM490" s="3">
        <v>0</v>
      </c>
      <c r="AN490" t="s">
        <v>14</v>
      </c>
      <c r="AO490" s="3"/>
      <c r="AP490" s="3"/>
      <c r="AQ490" s="3">
        <v>0</v>
      </c>
      <c r="AR490" t="s">
        <v>14</v>
      </c>
      <c r="AS490" s="3"/>
      <c r="AT490" s="3"/>
      <c r="AU490" s="3">
        <v>0</v>
      </c>
      <c r="AV490" t="s">
        <v>14</v>
      </c>
      <c r="AW490" s="3"/>
      <c r="AX490" s="3"/>
      <c r="AY490" s="3">
        <v>0</v>
      </c>
      <c r="AZ490" t="s">
        <v>14</v>
      </c>
      <c r="BA490" s="3"/>
      <c r="BB490" s="3"/>
    </row>
    <row r="491" spans="1:54" x14ac:dyDescent="0.25">
      <c r="A491" t="s">
        <v>16</v>
      </c>
      <c r="B491" s="22" t="s">
        <v>11</v>
      </c>
      <c r="C491" s="3">
        <v>9.5368678677638763E-2</v>
      </c>
      <c r="D491" t="s">
        <v>12</v>
      </c>
      <c r="E491" s="3">
        <v>2.9172149540563973E-2</v>
      </c>
      <c r="F491" s="3">
        <v>1.0786396396933462E-3</v>
      </c>
      <c r="G491" s="3">
        <v>0.27905335068685777</v>
      </c>
      <c r="H491" t="s">
        <v>12</v>
      </c>
      <c r="I491" s="3">
        <v>1.6546494063936192E-2</v>
      </c>
      <c r="J491" s="3">
        <v>0</v>
      </c>
      <c r="K491" s="3">
        <v>0</v>
      </c>
      <c r="L491" t="s">
        <v>14</v>
      </c>
      <c r="M491" s="3"/>
      <c r="N491" s="3"/>
      <c r="O491" s="3">
        <v>0</v>
      </c>
      <c r="P491" t="s">
        <v>14</v>
      </c>
      <c r="Q491" s="3"/>
      <c r="R491" s="3"/>
      <c r="S491" s="3">
        <v>0</v>
      </c>
      <c r="T491" t="s">
        <v>14</v>
      </c>
      <c r="U491" s="3"/>
      <c r="V491" s="3"/>
      <c r="W491" s="3">
        <v>0</v>
      </c>
      <c r="X491" t="s">
        <v>14</v>
      </c>
      <c r="Y491" s="3"/>
      <c r="Z491" s="3"/>
      <c r="AA491" s="3">
        <v>0</v>
      </c>
      <c r="AB491" t="s">
        <v>14</v>
      </c>
      <c r="AC491" s="3"/>
      <c r="AD491" s="3"/>
      <c r="AE491" s="3">
        <v>0</v>
      </c>
      <c r="AF491" t="s">
        <v>14</v>
      </c>
      <c r="AG491" s="3"/>
      <c r="AH491" s="3"/>
      <c r="AI491" s="3">
        <v>0</v>
      </c>
      <c r="AJ491" t="s">
        <v>14</v>
      </c>
      <c r="AK491" s="3"/>
      <c r="AL491" s="3"/>
      <c r="AM491" s="3">
        <v>0</v>
      </c>
      <c r="AN491" t="s">
        <v>14</v>
      </c>
      <c r="AO491" s="3"/>
      <c r="AP491" s="3"/>
      <c r="AQ491" s="3">
        <v>0</v>
      </c>
      <c r="AR491" t="s">
        <v>14</v>
      </c>
      <c r="AS491" s="3"/>
      <c r="AT491" s="3"/>
      <c r="AU491" s="3">
        <v>0</v>
      </c>
      <c r="AV491" t="s">
        <v>14</v>
      </c>
      <c r="AW491" s="3"/>
      <c r="AX491" s="3"/>
      <c r="AY491" s="3">
        <v>0</v>
      </c>
      <c r="AZ491" t="s">
        <v>14</v>
      </c>
      <c r="BA491" s="3"/>
      <c r="BB491" s="3"/>
    </row>
    <row r="492" spans="1:54" x14ac:dyDescent="0.25">
      <c r="A492" t="s">
        <v>17</v>
      </c>
      <c r="B492" s="22" t="s">
        <v>11</v>
      </c>
      <c r="C492" s="3">
        <v>6.581764214459758E-2</v>
      </c>
      <c r="D492" t="s">
        <v>13</v>
      </c>
      <c r="E492" s="3">
        <v>2.8169510452473453E-2</v>
      </c>
      <c r="F492" s="3">
        <v>1.9465971983630759E-2</v>
      </c>
      <c r="G492" s="3">
        <v>0.28484911428145077</v>
      </c>
      <c r="H492" t="s">
        <v>12</v>
      </c>
      <c r="I492" s="3">
        <v>1.4895249452583135E-2</v>
      </c>
      <c r="J492" s="3">
        <v>0</v>
      </c>
      <c r="K492" s="3">
        <v>0</v>
      </c>
      <c r="L492" t="s">
        <v>14</v>
      </c>
      <c r="M492" s="3"/>
      <c r="N492" s="3"/>
      <c r="O492" s="3">
        <v>0</v>
      </c>
      <c r="P492" t="s">
        <v>14</v>
      </c>
      <c r="Q492" s="3"/>
      <c r="R492" s="3"/>
      <c r="S492" s="3">
        <v>0</v>
      </c>
      <c r="T492" t="s">
        <v>14</v>
      </c>
      <c r="U492" s="3"/>
      <c r="V492" s="3"/>
      <c r="W492" s="3">
        <v>0</v>
      </c>
      <c r="X492" t="s">
        <v>14</v>
      </c>
      <c r="Y492" s="3"/>
      <c r="Z492" s="3"/>
      <c r="AA492" s="3">
        <v>0</v>
      </c>
      <c r="AB492" t="s">
        <v>14</v>
      </c>
      <c r="AC492" s="3"/>
      <c r="AD492" s="3"/>
      <c r="AE492" s="3">
        <v>0</v>
      </c>
      <c r="AF492" t="s">
        <v>14</v>
      </c>
      <c r="AG492" s="3"/>
      <c r="AH492" s="3"/>
      <c r="AI492" s="3">
        <v>0</v>
      </c>
      <c r="AJ492" t="s">
        <v>14</v>
      </c>
      <c r="AK492" s="3"/>
      <c r="AL492" s="3"/>
      <c r="AM492" s="3">
        <v>0</v>
      </c>
      <c r="AN492" t="s">
        <v>14</v>
      </c>
      <c r="AO492" s="3"/>
      <c r="AP492" s="3"/>
      <c r="AQ492" s="3">
        <v>0</v>
      </c>
      <c r="AR492" t="s">
        <v>14</v>
      </c>
      <c r="AS492" s="3"/>
      <c r="AT492" s="3"/>
      <c r="AU492" s="3">
        <v>0</v>
      </c>
      <c r="AV492" t="s">
        <v>14</v>
      </c>
      <c r="AW492" s="3"/>
      <c r="AX492" s="3"/>
      <c r="AY492" s="3">
        <v>0</v>
      </c>
      <c r="AZ492" t="s">
        <v>14</v>
      </c>
      <c r="BA492" s="3"/>
      <c r="BB492" s="3"/>
    </row>
    <row r="493" spans="1:54" x14ac:dyDescent="0.25">
      <c r="A493" t="s">
        <v>18</v>
      </c>
      <c r="B493" s="22" t="s">
        <v>11</v>
      </c>
      <c r="C493" s="3">
        <v>-0.15054894668123397</v>
      </c>
      <c r="D493" t="s">
        <v>12</v>
      </c>
      <c r="E493" s="3">
        <v>3.080691898401678E-2</v>
      </c>
      <c r="F493" s="3">
        <v>1.0245948591780518E-6</v>
      </c>
      <c r="G493" s="3">
        <v>0.29274876123986399</v>
      </c>
      <c r="H493" t="s">
        <v>12</v>
      </c>
      <c r="I493" s="3">
        <v>1.5835204723793378E-2</v>
      </c>
      <c r="J493" s="3">
        <v>0</v>
      </c>
      <c r="K493" s="3">
        <v>0</v>
      </c>
      <c r="L493" t="s">
        <v>14</v>
      </c>
      <c r="M493" s="3"/>
      <c r="N493" s="3"/>
      <c r="O493" s="3">
        <v>0</v>
      </c>
      <c r="P493" t="s">
        <v>14</v>
      </c>
      <c r="Q493" s="3"/>
      <c r="R493" s="3"/>
      <c r="S493" s="3">
        <v>0</v>
      </c>
      <c r="T493" t="s">
        <v>14</v>
      </c>
      <c r="U493" s="3"/>
      <c r="V493" s="3"/>
      <c r="W493" s="3">
        <v>0</v>
      </c>
      <c r="X493" t="s">
        <v>14</v>
      </c>
      <c r="Y493" s="3"/>
      <c r="Z493" s="3"/>
      <c r="AA493" s="3">
        <v>0</v>
      </c>
      <c r="AB493" t="s">
        <v>14</v>
      </c>
      <c r="AC493" s="3"/>
      <c r="AD493" s="3"/>
      <c r="AE493" s="3">
        <v>0</v>
      </c>
      <c r="AF493" t="s">
        <v>14</v>
      </c>
      <c r="AG493" s="3"/>
      <c r="AH493" s="3"/>
      <c r="AI493" s="3">
        <v>0</v>
      </c>
      <c r="AJ493" t="s">
        <v>14</v>
      </c>
      <c r="AK493" s="3"/>
      <c r="AL493" s="3"/>
      <c r="AM493" s="3">
        <v>0</v>
      </c>
      <c r="AN493" t="s">
        <v>14</v>
      </c>
      <c r="AO493" s="3"/>
      <c r="AP493" s="3"/>
      <c r="AQ493" s="3">
        <v>0</v>
      </c>
      <c r="AR493" t="s">
        <v>14</v>
      </c>
      <c r="AS493" s="3"/>
      <c r="AT493" s="3"/>
      <c r="AU493" s="3">
        <v>0</v>
      </c>
      <c r="AV493" t="s">
        <v>14</v>
      </c>
      <c r="AW493" s="3"/>
      <c r="AX493" s="3"/>
      <c r="AY493" s="3">
        <v>0</v>
      </c>
      <c r="AZ493" t="s">
        <v>14</v>
      </c>
      <c r="BA493" s="3"/>
      <c r="BB493" s="3"/>
    </row>
    <row r="494" spans="1:54" x14ac:dyDescent="0.25">
      <c r="A494" t="s">
        <v>19</v>
      </c>
      <c r="B494" s="22" t="s">
        <v>20</v>
      </c>
      <c r="C494" s="3">
        <v>3.1549544698683087</v>
      </c>
      <c r="D494" t="s">
        <v>12</v>
      </c>
      <c r="E494" s="3">
        <v>0.34800847533426338</v>
      </c>
      <c r="F494" s="3">
        <v>0</v>
      </c>
      <c r="G494" s="3">
        <v>2.4511411360347037</v>
      </c>
      <c r="H494" t="s">
        <v>13</v>
      </c>
      <c r="I494" s="3">
        <v>0.26217050766840183</v>
      </c>
      <c r="J494" s="3">
        <v>1.0454451355051297E-2</v>
      </c>
      <c r="K494" s="3">
        <v>0</v>
      </c>
      <c r="L494" t="s">
        <v>14</v>
      </c>
      <c r="M494" s="3"/>
      <c r="N494" s="3"/>
      <c r="O494" s="3">
        <v>0</v>
      </c>
      <c r="P494" t="s">
        <v>14</v>
      </c>
      <c r="Q494" s="3"/>
      <c r="R494" s="3"/>
      <c r="S494" s="3">
        <v>0</v>
      </c>
      <c r="T494" t="s">
        <v>14</v>
      </c>
      <c r="U494" s="3"/>
      <c r="V494" s="3"/>
      <c r="W494" s="3">
        <v>0</v>
      </c>
      <c r="X494" t="s">
        <v>14</v>
      </c>
      <c r="Y494" s="3"/>
      <c r="Z494" s="3"/>
      <c r="AA494" s="3">
        <v>0</v>
      </c>
      <c r="AB494" t="s">
        <v>14</v>
      </c>
      <c r="AC494" s="3"/>
      <c r="AD494" s="3"/>
      <c r="AE494" s="3">
        <v>0</v>
      </c>
      <c r="AF494" t="s">
        <v>14</v>
      </c>
      <c r="AG494" s="3"/>
      <c r="AH494" s="3"/>
      <c r="AI494" s="3">
        <v>0</v>
      </c>
      <c r="AJ494" t="s">
        <v>14</v>
      </c>
      <c r="AK494" s="3"/>
      <c r="AL494" s="3"/>
      <c r="AM494" s="3">
        <v>0</v>
      </c>
      <c r="AN494" t="s">
        <v>14</v>
      </c>
      <c r="AO494" s="3"/>
      <c r="AP494" s="3"/>
      <c r="AQ494" s="3">
        <v>0</v>
      </c>
      <c r="AR494" t="s">
        <v>14</v>
      </c>
      <c r="AS494" s="3"/>
      <c r="AT494" s="3"/>
      <c r="AU494" s="3">
        <v>0</v>
      </c>
      <c r="AV494" t="s">
        <v>14</v>
      </c>
      <c r="AW494" s="3"/>
      <c r="AX494" s="3"/>
      <c r="AY494" s="3">
        <v>0</v>
      </c>
      <c r="AZ494" t="s">
        <v>14</v>
      </c>
      <c r="BA494" s="3"/>
      <c r="BB494" s="3"/>
    </row>
    <row r="495" spans="1:54" x14ac:dyDescent="0.25">
      <c r="B495" s="22"/>
      <c r="C495" s="3" t="s">
        <v>21</v>
      </c>
      <c r="E495" s="3"/>
      <c r="F495" s="3"/>
      <c r="G495" s="3"/>
      <c r="I495" s="3"/>
      <c r="J495" s="3"/>
      <c r="K495" s="3"/>
      <c r="M495" s="3"/>
      <c r="N495" s="3"/>
      <c r="O495" s="3"/>
      <c r="Q495" s="3"/>
      <c r="R495" s="3"/>
      <c r="S495" s="3"/>
      <c r="U495" s="3"/>
      <c r="V495" s="3"/>
      <c r="W495" s="3"/>
      <c r="Y495" s="3"/>
      <c r="Z495" s="3"/>
      <c r="AA495" s="3"/>
      <c r="AC495" s="3"/>
      <c r="AD495" s="3"/>
      <c r="AE495" s="3"/>
      <c r="AG495" s="3"/>
      <c r="AH495" s="3"/>
      <c r="AI495" s="3"/>
      <c r="AK495" s="3"/>
      <c r="AL495" s="3"/>
      <c r="AM495" s="3"/>
      <c r="AO495" s="3"/>
      <c r="AP495" s="3"/>
      <c r="AQ495" s="3"/>
      <c r="AS495" s="3"/>
      <c r="AT495" s="3"/>
      <c r="AU495" s="3"/>
      <c r="AW495" s="3"/>
      <c r="AX495" s="3"/>
      <c r="AY495" s="3"/>
      <c r="BA495" s="3"/>
      <c r="BB495" s="3"/>
    </row>
    <row r="496" spans="1:54" x14ac:dyDescent="0.25">
      <c r="A496" s="2" t="s">
        <v>4</v>
      </c>
      <c r="B496" s="22"/>
      <c r="C496" s="21" t="s">
        <v>6</v>
      </c>
      <c r="D496" s="22" t="s">
        <v>7</v>
      </c>
      <c r="E496" s="21" t="s">
        <v>8</v>
      </c>
      <c r="F496" s="21" t="s">
        <v>9</v>
      </c>
      <c r="G496" s="21"/>
      <c r="H496" s="22"/>
      <c r="I496" s="21"/>
      <c r="J496" s="21"/>
      <c r="K496" s="21"/>
      <c r="L496" s="22"/>
      <c r="M496" s="21"/>
      <c r="N496" s="21"/>
      <c r="O496" s="21"/>
      <c r="P496" s="22"/>
      <c r="Q496" s="21"/>
      <c r="R496" s="21"/>
      <c r="S496" s="21"/>
      <c r="T496" s="22"/>
      <c r="U496" s="21"/>
      <c r="V496" s="21"/>
      <c r="W496" s="21"/>
      <c r="X496" s="22"/>
      <c r="Y496" s="21"/>
      <c r="Z496" s="21"/>
      <c r="AA496" s="21"/>
      <c r="AB496" s="22"/>
      <c r="AC496" s="21"/>
      <c r="AD496" s="21"/>
      <c r="AE496" s="21"/>
      <c r="AF496" s="22"/>
      <c r="AG496" s="21"/>
      <c r="AH496" s="21"/>
      <c r="AI496" s="21"/>
      <c r="AJ496" s="22"/>
      <c r="AK496" s="21"/>
      <c r="AL496" s="21"/>
      <c r="AM496" s="21"/>
      <c r="AN496" s="22"/>
      <c r="AO496" s="21"/>
      <c r="AP496" s="21"/>
      <c r="AQ496" s="21"/>
      <c r="AR496" s="22"/>
      <c r="AS496" s="21"/>
      <c r="AT496" s="21"/>
      <c r="AU496" s="21"/>
      <c r="AV496" s="22"/>
      <c r="AW496" s="21"/>
      <c r="AX496" s="21"/>
      <c r="AY496" s="21"/>
      <c r="AZ496" s="22"/>
      <c r="BA496" s="21"/>
      <c r="BB496" s="21"/>
    </row>
    <row r="497" spans="1:54" x14ac:dyDescent="0.25">
      <c r="A497" t="s">
        <v>22</v>
      </c>
      <c r="B497" s="22"/>
      <c r="C497" s="3">
        <v>-0.2972096985481284</v>
      </c>
      <c r="D497" t="s">
        <v>14</v>
      </c>
      <c r="E497" s="3">
        <v>0.27851931662605706</v>
      </c>
      <c r="F497" s="3">
        <v>0.28592386793065905</v>
      </c>
      <c r="G497" s="3"/>
      <c r="I497" s="3"/>
      <c r="J497" s="3"/>
      <c r="K497" s="3"/>
      <c r="M497" s="3"/>
      <c r="N497" s="3"/>
      <c r="O497" s="3"/>
      <c r="Q497" s="3"/>
      <c r="R497" s="3"/>
      <c r="S497" s="3"/>
      <c r="U497" s="3"/>
      <c r="V497" s="3"/>
      <c r="W497" s="3"/>
      <c r="Y497" s="3"/>
      <c r="Z497" s="3"/>
      <c r="AA497" s="3"/>
      <c r="AC497" s="3"/>
      <c r="AD497" s="3"/>
      <c r="AE497" s="3"/>
      <c r="AG497" s="3"/>
      <c r="AH497" s="3"/>
      <c r="AI497" s="3"/>
      <c r="AK497" s="3"/>
      <c r="AL497" s="3"/>
      <c r="AM497" s="3"/>
      <c r="AO497" s="3"/>
      <c r="AP497" s="3"/>
      <c r="AQ497" s="3"/>
      <c r="AS497" s="3"/>
      <c r="AT497" s="3"/>
      <c r="AU497" s="3"/>
      <c r="AW497" s="3"/>
      <c r="AX497" s="3"/>
      <c r="AY497" s="3"/>
      <c r="BA497" s="3"/>
      <c r="BB497" s="3"/>
    </row>
    <row r="498" spans="1:54" x14ac:dyDescent="0.25">
      <c r="B498" s="22"/>
      <c r="C498" s="3"/>
      <c r="E498" s="3"/>
      <c r="F498" s="3"/>
      <c r="G498" s="3"/>
      <c r="I498" s="3"/>
      <c r="J498" s="3"/>
      <c r="K498" s="3"/>
      <c r="M498" s="3"/>
      <c r="N498" s="3"/>
      <c r="O498" s="3"/>
      <c r="Q498" s="3"/>
      <c r="R498" s="3"/>
      <c r="S498" s="3"/>
      <c r="U498" s="3"/>
      <c r="V498" s="3"/>
      <c r="W498" s="3"/>
      <c r="Y498" s="3"/>
      <c r="Z498" s="3"/>
      <c r="AA498" s="3"/>
      <c r="AC498" s="3"/>
      <c r="AD498" s="3"/>
      <c r="AE498" s="3"/>
      <c r="AG498" s="3"/>
      <c r="AH498" s="3"/>
      <c r="AI498" s="3"/>
      <c r="AK498" s="3"/>
      <c r="AL498" s="3"/>
      <c r="AM498" s="3"/>
      <c r="AO498" s="3"/>
      <c r="AP498" s="3"/>
      <c r="AQ498" s="3"/>
      <c r="AS498" s="3"/>
      <c r="AT498" s="3"/>
      <c r="AU498" s="3"/>
      <c r="AW498" s="3"/>
      <c r="AX498" s="3"/>
      <c r="AY498" s="3"/>
      <c r="BA498" s="3"/>
      <c r="BB498" s="3"/>
    </row>
    <row r="499" spans="1:54" x14ac:dyDescent="0.25">
      <c r="A499" t="s">
        <v>23</v>
      </c>
      <c r="B499" s="17"/>
      <c r="C499" s="3"/>
      <c r="E499" s="3"/>
      <c r="F499" s="3"/>
      <c r="G499" s="3"/>
      <c r="I499" s="3"/>
      <c r="J499" s="3"/>
      <c r="K499" s="3"/>
      <c r="M499" s="3"/>
      <c r="N499" s="3"/>
      <c r="O499" s="3"/>
      <c r="Q499" s="3"/>
      <c r="R499" s="3"/>
      <c r="S499" s="3"/>
      <c r="U499" s="3"/>
      <c r="V499" s="3"/>
      <c r="W499" s="3"/>
      <c r="Y499" s="3"/>
      <c r="Z499" s="3"/>
      <c r="AA499" s="3"/>
      <c r="AC499" s="3"/>
      <c r="AD499" s="3"/>
      <c r="AE499" s="3"/>
      <c r="AG499" s="3"/>
      <c r="AH499" s="3"/>
      <c r="AI499" s="3"/>
      <c r="AK499" s="3"/>
      <c r="AL499" s="3"/>
      <c r="AM499" s="3"/>
      <c r="AO499" s="3"/>
      <c r="AP499" s="3"/>
      <c r="AQ499" s="3"/>
      <c r="AS499" s="3"/>
      <c r="AT499" s="3"/>
      <c r="AU499" s="3"/>
      <c r="AW499" s="3"/>
      <c r="AX499" s="3"/>
      <c r="AY499" s="3"/>
      <c r="BA499" s="3"/>
      <c r="BB499" s="3"/>
    </row>
    <row r="500" spans="1:54" x14ac:dyDescent="0.25">
      <c r="A500" t="s">
        <v>24</v>
      </c>
      <c r="B500" s="46">
        <v>-2112.2730181291699</v>
      </c>
      <c r="C500" s="47"/>
      <c r="E500" s="3"/>
      <c r="F500" s="3"/>
      <c r="G500" s="3"/>
      <c r="I500" s="3"/>
      <c r="J500" s="3"/>
      <c r="K500" s="3"/>
      <c r="M500" s="3"/>
      <c r="N500" s="3"/>
      <c r="O500" s="3"/>
      <c r="Q500" s="3"/>
      <c r="R500" s="3"/>
      <c r="S500" s="3"/>
      <c r="U500" s="3"/>
      <c r="V500" s="3"/>
      <c r="W500" s="3"/>
      <c r="Y500" s="3"/>
      <c r="Z500" s="3"/>
      <c r="AA500" s="3"/>
      <c r="AC500" s="3"/>
      <c r="AD500" s="3"/>
      <c r="AE500" s="3"/>
      <c r="AG500" s="3"/>
      <c r="AH500" s="3"/>
      <c r="AI500" s="3"/>
      <c r="AK500" s="3"/>
      <c r="AL500" s="3"/>
      <c r="AM500" s="3"/>
      <c r="AO500" s="3"/>
      <c r="AP500" s="3"/>
      <c r="AQ500" s="3"/>
      <c r="AS500" s="3"/>
      <c r="AT500" s="3"/>
      <c r="AU500" s="3"/>
      <c r="AW500" s="3"/>
      <c r="AX500" s="3"/>
      <c r="AY500" s="3"/>
      <c r="BA500" s="3"/>
      <c r="BB500" s="3"/>
    </row>
    <row r="501" spans="1:54" x14ac:dyDescent="0.25">
      <c r="A501" t="s">
        <v>25</v>
      </c>
      <c r="B501" s="46">
        <v>-3907.2678853923703</v>
      </c>
      <c r="C501" s="47"/>
      <c r="E501" s="3"/>
      <c r="F501" s="3"/>
      <c r="G501" s="3"/>
      <c r="I501" s="3"/>
      <c r="J501" s="3"/>
      <c r="K501" s="3"/>
      <c r="M501" s="3"/>
      <c r="N501" s="3"/>
      <c r="O501" s="3"/>
      <c r="Q501" s="3"/>
      <c r="R501" s="3"/>
      <c r="S501" s="3"/>
      <c r="U501" s="3"/>
      <c r="V501" s="3"/>
      <c r="W501" s="3"/>
      <c r="Y501" s="3"/>
      <c r="Z501" s="3"/>
      <c r="AA501" s="3"/>
      <c r="AC501" s="3"/>
      <c r="AD501" s="3"/>
      <c r="AE501" s="3"/>
      <c r="AG501" s="3"/>
      <c r="AH501" s="3"/>
      <c r="AI501" s="3"/>
      <c r="AK501" s="3"/>
      <c r="AL501" s="3"/>
      <c r="AM501" s="3"/>
      <c r="AO501" s="3"/>
      <c r="AP501" s="3"/>
      <c r="AQ501" s="3"/>
      <c r="AS501" s="3"/>
      <c r="AT501" s="3"/>
      <c r="AU501" s="3"/>
      <c r="AW501" s="3"/>
      <c r="AX501" s="3"/>
      <c r="AY501" s="3"/>
      <c r="BA501" s="3"/>
      <c r="BB501" s="3"/>
    </row>
    <row r="502" spans="1:54" x14ac:dyDescent="0.25">
      <c r="A502" t="s">
        <v>26</v>
      </c>
      <c r="B502" s="42">
        <v>0.45939897644948546</v>
      </c>
      <c r="C502" s="43"/>
      <c r="E502" s="3"/>
      <c r="F502" s="3"/>
      <c r="G502" s="3"/>
      <c r="I502" s="3"/>
      <c r="J502" s="3"/>
      <c r="K502" s="3"/>
      <c r="M502" s="3"/>
      <c r="N502" s="3"/>
      <c r="O502" s="3"/>
      <c r="Q502" s="3"/>
      <c r="R502" s="3"/>
      <c r="S502" s="3"/>
      <c r="U502" s="3"/>
      <c r="V502" s="3"/>
      <c r="W502" s="3"/>
      <c r="Y502" s="3"/>
      <c r="Z502" s="3"/>
      <c r="AA502" s="3"/>
      <c r="AC502" s="3"/>
      <c r="AD502" s="3"/>
      <c r="AE502" s="3"/>
      <c r="AG502" s="3"/>
      <c r="AH502" s="3"/>
      <c r="AI502" s="3"/>
      <c r="AK502" s="3"/>
      <c r="AL502" s="3"/>
      <c r="AM502" s="3"/>
      <c r="AO502" s="3"/>
      <c r="AP502" s="3"/>
      <c r="AQ502" s="3"/>
      <c r="AS502" s="3"/>
      <c r="AT502" s="3"/>
      <c r="AU502" s="3"/>
      <c r="AW502" s="3"/>
      <c r="AX502" s="3"/>
      <c r="AY502" s="3"/>
      <c r="BA502" s="3"/>
      <c r="BB502" s="3"/>
    </row>
    <row r="503" spans="1:54" x14ac:dyDescent="0.25">
      <c r="A503" t="s">
        <v>27</v>
      </c>
      <c r="B503" s="42">
        <v>0.57812523653044456</v>
      </c>
      <c r="C503" s="43"/>
      <c r="E503" s="3"/>
      <c r="F503" s="3"/>
      <c r="G503" s="3"/>
      <c r="I503" s="3"/>
      <c r="J503" s="3"/>
      <c r="K503" s="3"/>
      <c r="M503" s="3"/>
      <c r="N503" s="3"/>
      <c r="O503" s="3"/>
      <c r="Q503" s="3"/>
      <c r="R503" s="3"/>
      <c r="S503" s="3"/>
      <c r="U503" s="3"/>
      <c r="V503" s="3"/>
      <c r="W503" s="3"/>
      <c r="Y503" s="3"/>
      <c r="Z503" s="3"/>
      <c r="AA503" s="3"/>
      <c r="AC503" s="3"/>
      <c r="AD503" s="3"/>
      <c r="AE503" s="3"/>
      <c r="AG503" s="3"/>
      <c r="AH503" s="3"/>
      <c r="AI503" s="3"/>
      <c r="AK503" s="3"/>
      <c r="AL503" s="3"/>
      <c r="AM503" s="3"/>
      <c r="AO503" s="3"/>
      <c r="AP503" s="3"/>
      <c r="AQ503" s="3"/>
      <c r="AS503" s="3"/>
      <c r="AT503" s="3"/>
      <c r="AU503" s="3"/>
      <c r="AW503" s="3"/>
      <c r="AX503" s="3"/>
      <c r="AY503" s="3"/>
      <c r="BA503" s="3"/>
      <c r="BB503" s="3"/>
    </row>
    <row r="504" spans="1:54" x14ac:dyDescent="0.25">
      <c r="A504" t="s">
        <v>51</v>
      </c>
      <c r="B504" s="42">
        <v>1.2508561091226362</v>
      </c>
      <c r="C504" s="43"/>
      <c r="E504" s="3"/>
      <c r="F504" s="3"/>
      <c r="G504" s="3"/>
      <c r="I504" s="3"/>
      <c r="J504" s="3"/>
      <c r="K504" s="3"/>
      <c r="M504" s="3"/>
      <c r="N504" s="3"/>
      <c r="O504" s="3"/>
      <c r="Q504" s="3"/>
      <c r="R504" s="3"/>
      <c r="S504" s="3"/>
      <c r="U504" s="3"/>
      <c r="V504" s="3"/>
      <c r="W504" s="3"/>
      <c r="Y504" s="3"/>
      <c r="Z504" s="3"/>
      <c r="AA504" s="3"/>
      <c r="AC504" s="3"/>
      <c r="AD504" s="3"/>
      <c r="AE504" s="3"/>
      <c r="AG504" s="3"/>
      <c r="AH504" s="3"/>
      <c r="AI504" s="3"/>
      <c r="AK504" s="3"/>
      <c r="AL504" s="3"/>
      <c r="AM504" s="3"/>
      <c r="AO504" s="3"/>
      <c r="AP504" s="3"/>
      <c r="AQ504" s="3"/>
      <c r="AS504" s="3"/>
      <c r="AT504" s="3"/>
      <c r="AU504" s="3"/>
      <c r="AW504" s="3"/>
      <c r="AX504" s="3"/>
      <c r="AY504" s="3"/>
      <c r="BA504" s="3"/>
      <c r="BB504" s="3"/>
    </row>
    <row r="505" spans="1:54" x14ac:dyDescent="0.25">
      <c r="A505" t="s">
        <v>52</v>
      </c>
      <c r="B505" s="42">
        <v>1.4470325529420609</v>
      </c>
      <c r="C505" s="43"/>
      <c r="E505" s="3"/>
      <c r="F505" s="3"/>
      <c r="G505" s="3"/>
      <c r="I505" s="3"/>
      <c r="J505" s="3"/>
      <c r="K505" s="3"/>
      <c r="M505" s="3"/>
      <c r="N505" s="3"/>
      <c r="O505" s="3"/>
      <c r="Q505" s="3"/>
      <c r="R505" s="3"/>
      <c r="S505" s="3"/>
      <c r="U505" s="3"/>
      <c r="V505" s="3"/>
      <c r="W505" s="3"/>
      <c r="Y505" s="3"/>
      <c r="Z505" s="3"/>
      <c r="AA505" s="3"/>
      <c r="AC505" s="3"/>
      <c r="AD505" s="3"/>
      <c r="AE505" s="3"/>
      <c r="AG505" s="3"/>
      <c r="AH505" s="3"/>
      <c r="AI505" s="3"/>
      <c r="AK505" s="3"/>
      <c r="AL505" s="3"/>
      <c r="AM505" s="3"/>
      <c r="AO505" s="3"/>
      <c r="AP505" s="3"/>
      <c r="AQ505" s="3"/>
      <c r="AS505" s="3"/>
      <c r="AT505" s="3"/>
      <c r="AU505" s="3"/>
      <c r="AW505" s="3"/>
      <c r="AX505" s="3"/>
      <c r="AY505" s="3"/>
      <c r="BA505" s="3"/>
      <c r="BB505" s="3"/>
    </row>
    <row r="506" spans="1:54" x14ac:dyDescent="0.25">
      <c r="A506" s="7" t="s">
        <v>39</v>
      </c>
      <c r="B506" s="44">
        <v>3558</v>
      </c>
      <c r="C506" s="45"/>
      <c r="E506" s="3"/>
      <c r="F506" s="3"/>
      <c r="G506" s="3"/>
      <c r="I506" s="3"/>
      <c r="J506" s="3"/>
      <c r="K506" s="3"/>
      <c r="M506" s="3"/>
      <c r="N506" s="3"/>
      <c r="O506" s="3"/>
      <c r="Q506" s="3"/>
      <c r="R506" s="3"/>
      <c r="S506" s="3"/>
      <c r="U506" s="3"/>
      <c r="V506" s="3"/>
      <c r="W506" s="3"/>
      <c r="Y506" s="3"/>
      <c r="Z506" s="3"/>
      <c r="AA506" s="3"/>
      <c r="AC506" s="3"/>
      <c r="AD506" s="3"/>
      <c r="AE506" s="3"/>
      <c r="AG506" s="3"/>
      <c r="AH506" s="3"/>
      <c r="AI506" s="3"/>
      <c r="AK506" s="3"/>
      <c r="AL506" s="3"/>
      <c r="AM506" s="3"/>
      <c r="AO506" s="3"/>
      <c r="AP506" s="3"/>
      <c r="AQ506" s="3"/>
      <c r="AS506" s="3"/>
      <c r="AT506" s="3"/>
      <c r="AU506" s="3"/>
      <c r="AW506" s="3"/>
      <c r="AX506" s="3"/>
      <c r="AY506" s="3"/>
      <c r="BA506" s="3"/>
      <c r="BB506" s="3"/>
    </row>
    <row r="507" spans="1:54" x14ac:dyDescent="0.25">
      <c r="A507" s="7" t="s">
        <v>41</v>
      </c>
      <c r="B507" s="44">
        <v>593</v>
      </c>
      <c r="C507" s="45"/>
      <c r="E507" s="3"/>
      <c r="F507" s="3"/>
      <c r="G507" s="3"/>
      <c r="I507" s="3"/>
      <c r="J507" s="3"/>
      <c r="K507" s="3"/>
      <c r="M507" s="3"/>
      <c r="N507" s="3"/>
      <c r="O507" s="3"/>
      <c r="Q507" s="3"/>
      <c r="R507" s="3"/>
      <c r="S507" s="3"/>
      <c r="U507" s="3"/>
      <c r="V507" s="3"/>
      <c r="W507" s="3"/>
      <c r="Y507" s="3"/>
      <c r="Z507" s="3"/>
      <c r="AA507" s="3"/>
      <c r="AC507" s="3"/>
      <c r="AD507" s="3"/>
      <c r="AE507" s="3"/>
      <c r="AG507" s="3"/>
      <c r="AH507" s="3"/>
      <c r="AI507" s="3"/>
      <c r="AK507" s="3"/>
      <c r="AL507" s="3"/>
      <c r="AM507" s="3"/>
      <c r="AO507" s="3"/>
      <c r="AP507" s="3"/>
      <c r="AQ507" s="3"/>
      <c r="AS507" s="3"/>
      <c r="AT507" s="3"/>
      <c r="AU507" s="3"/>
      <c r="AW507" s="3"/>
      <c r="AX507" s="3"/>
      <c r="AY507" s="3"/>
      <c r="BA507" s="3"/>
      <c r="BB507" s="3"/>
    </row>
    <row r="508" spans="1:54" x14ac:dyDescent="0.25">
      <c r="A508" s="7" t="s">
        <v>40</v>
      </c>
      <c r="B508" s="44">
        <v>113</v>
      </c>
      <c r="C508" s="45"/>
      <c r="E508" s="3"/>
      <c r="F508" s="3"/>
      <c r="G508" s="3"/>
      <c r="I508" s="3"/>
      <c r="J508" s="3"/>
      <c r="K508" s="3"/>
      <c r="M508" s="3"/>
      <c r="N508" s="3"/>
      <c r="O508" s="3"/>
      <c r="Q508" s="3"/>
      <c r="R508" s="3"/>
      <c r="S508" s="3"/>
      <c r="U508" s="3"/>
      <c r="V508" s="3"/>
      <c r="W508" s="3"/>
      <c r="Y508" s="3"/>
      <c r="Z508" s="3"/>
      <c r="AA508" s="3"/>
      <c r="AC508" s="3"/>
      <c r="AD508" s="3"/>
      <c r="AE508" s="3"/>
      <c r="AG508" s="3"/>
      <c r="AH508" s="3"/>
      <c r="AI508" s="3"/>
      <c r="AK508" s="3"/>
      <c r="AL508" s="3"/>
      <c r="AM508" s="3"/>
      <c r="AO508" s="3"/>
      <c r="AP508" s="3"/>
      <c r="AQ508" s="3"/>
      <c r="AS508" s="3"/>
      <c r="AT508" s="3"/>
      <c r="AU508" s="3"/>
      <c r="AW508" s="3"/>
      <c r="AX508" s="3"/>
      <c r="AY508" s="3"/>
      <c r="BA508" s="3"/>
      <c r="BB508" s="3"/>
    </row>
    <row r="509" spans="1:54" x14ac:dyDescent="0.25">
      <c r="B509" s="17"/>
      <c r="C509" s="3"/>
      <c r="E509" s="3"/>
      <c r="F509" s="3"/>
      <c r="G509" s="3"/>
      <c r="I509" s="3"/>
      <c r="J509" s="3"/>
      <c r="K509" s="3"/>
      <c r="M509" s="3"/>
      <c r="N509" s="3"/>
      <c r="O509" s="3"/>
      <c r="Q509" s="3"/>
      <c r="R509" s="3"/>
      <c r="S509" s="3"/>
      <c r="U509" s="3"/>
      <c r="V509" s="3"/>
      <c r="W509" s="3"/>
      <c r="Y509" s="3"/>
      <c r="Z509" s="3"/>
      <c r="AA509" s="3"/>
      <c r="AC509" s="3"/>
      <c r="AD509" s="3"/>
      <c r="AE509" s="3"/>
      <c r="AG509" s="3"/>
      <c r="AH509" s="3"/>
      <c r="AI509" s="3"/>
      <c r="AK509" s="3"/>
      <c r="AL509" s="3"/>
      <c r="AM509" s="3"/>
      <c r="AO509" s="3"/>
      <c r="AP509" s="3"/>
      <c r="AQ509" s="3"/>
      <c r="AS509" s="3"/>
      <c r="AT509" s="3"/>
      <c r="AU509" s="3"/>
      <c r="AW509" s="3"/>
      <c r="AX509" s="3"/>
      <c r="AY509" s="3"/>
      <c r="BA509" s="3"/>
      <c r="BB509" s="3"/>
    </row>
    <row r="510" spans="1:54" x14ac:dyDescent="0.25">
      <c r="A510" t="s">
        <v>29</v>
      </c>
      <c r="B510" s="2" t="s">
        <v>70</v>
      </c>
      <c r="C510" s="3"/>
      <c r="E510" s="3"/>
      <c r="F510" s="3"/>
      <c r="G510" s="3"/>
      <c r="I510" s="3"/>
      <c r="J510" s="3"/>
      <c r="K510" s="3"/>
      <c r="M510" s="3"/>
      <c r="N510" s="3"/>
      <c r="O510" s="3"/>
      <c r="Q510" s="3"/>
      <c r="R510" s="3"/>
      <c r="S510" s="3"/>
      <c r="U510" s="3"/>
      <c r="V510" s="3"/>
      <c r="W510" s="3"/>
      <c r="Y510" s="3"/>
      <c r="Z510" s="3"/>
      <c r="AA510" s="3"/>
      <c r="AC510" s="3"/>
      <c r="AD510" s="3"/>
      <c r="AE510" s="3"/>
      <c r="AG510" s="3"/>
      <c r="AH510" s="3"/>
      <c r="AI510" s="3"/>
      <c r="AK510" s="3"/>
      <c r="AL510" s="3"/>
      <c r="AM510" s="3"/>
      <c r="AO510" s="3"/>
      <c r="AP510" s="3"/>
      <c r="AQ510" s="3"/>
      <c r="AS510" s="3"/>
      <c r="AT510" s="3"/>
      <c r="AU510" s="3"/>
      <c r="AW510" s="3"/>
      <c r="AX510" s="3"/>
      <c r="AY510" s="3"/>
      <c r="BA510" s="3"/>
      <c r="BB510" s="3"/>
    </row>
    <row r="511" spans="1:54" x14ac:dyDescent="0.25">
      <c r="A511" t="s">
        <v>31</v>
      </c>
      <c r="B511" s="2" t="s">
        <v>32</v>
      </c>
      <c r="C511" s="3"/>
      <c r="E511" s="3"/>
      <c r="F511" s="3"/>
      <c r="G511" s="3"/>
      <c r="I511" s="3"/>
      <c r="J511" s="3"/>
      <c r="K511" s="3"/>
      <c r="M511" s="3"/>
      <c r="N511" s="3"/>
      <c r="O511" s="3"/>
      <c r="Q511" s="3"/>
      <c r="R511" s="3"/>
      <c r="S511" s="3"/>
      <c r="U511" s="3"/>
      <c r="V511" s="3"/>
      <c r="W511" s="3"/>
      <c r="Y511" s="3"/>
      <c r="Z511" s="3"/>
      <c r="AA511" s="3"/>
      <c r="AC511" s="3"/>
      <c r="AD511" s="3"/>
      <c r="AE511" s="3"/>
      <c r="AG511" s="3"/>
      <c r="AH511" s="3"/>
      <c r="AI511" s="3"/>
      <c r="AK511" s="3"/>
      <c r="AL511" s="3"/>
      <c r="AM511" s="3"/>
      <c r="AO511" s="3"/>
      <c r="AP511" s="3"/>
      <c r="AQ511" s="3"/>
      <c r="AS511" s="3"/>
      <c r="AT511" s="3"/>
      <c r="AU511" s="3"/>
      <c r="AW511" s="3"/>
      <c r="AX511" s="3"/>
      <c r="AY511" s="3"/>
      <c r="BA511" s="3"/>
      <c r="BB511" s="3"/>
    </row>
    <row r="512" spans="1:54" x14ac:dyDescent="0.25">
      <c r="A512" t="s">
        <v>33</v>
      </c>
      <c r="B512" s="2" t="s">
        <v>34</v>
      </c>
      <c r="C512" s="3"/>
      <c r="E512" s="3"/>
      <c r="F512" s="3"/>
      <c r="G512" s="3"/>
      <c r="I512" s="3"/>
      <c r="J512" s="3"/>
      <c r="K512" s="3"/>
      <c r="M512" s="3"/>
      <c r="N512" s="3"/>
      <c r="O512" s="3"/>
      <c r="Q512" s="3"/>
      <c r="R512" s="3"/>
      <c r="S512" s="3"/>
      <c r="U512" s="3"/>
      <c r="V512" s="3"/>
      <c r="W512" s="3"/>
      <c r="Y512" s="3"/>
      <c r="Z512" s="3"/>
      <c r="AA512" s="3"/>
      <c r="AC512" s="3"/>
      <c r="AD512" s="3"/>
      <c r="AE512" s="3"/>
      <c r="AG512" s="3"/>
      <c r="AH512" s="3"/>
      <c r="AI512" s="3"/>
      <c r="AK512" s="3"/>
      <c r="AL512" s="3"/>
      <c r="AM512" s="3"/>
      <c r="AO512" s="3"/>
      <c r="AP512" s="3"/>
      <c r="AQ512" s="3"/>
      <c r="AS512" s="3"/>
      <c r="AT512" s="3"/>
      <c r="AU512" s="3"/>
      <c r="AW512" s="3"/>
      <c r="AX512" s="3"/>
      <c r="AY512" s="3"/>
      <c r="BA512" s="3"/>
      <c r="BB512" s="3"/>
    </row>
    <row r="513" spans="1:54" x14ac:dyDescent="0.25">
      <c r="A513" t="s">
        <v>35</v>
      </c>
      <c r="B513" s="2" t="s">
        <v>36</v>
      </c>
      <c r="C513" s="3"/>
      <c r="E513" s="3"/>
      <c r="F513" s="3"/>
      <c r="G513" s="3"/>
      <c r="I513" s="3"/>
      <c r="J513" s="3"/>
      <c r="K513" s="3"/>
      <c r="M513" s="3"/>
      <c r="N513" s="3"/>
      <c r="O513" s="3"/>
      <c r="Q513" s="3"/>
      <c r="R513" s="3"/>
      <c r="S513" s="3"/>
      <c r="U513" s="3"/>
      <c r="V513" s="3"/>
      <c r="W513" s="3"/>
      <c r="Y513" s="3"/>
      <c r="Z513" s="3"/>
      <c r="AA513" s="3"/>
      <c r="AC513" s="3"/>
      <c r="AD513" s="3"/>
      <c r="AE513" s="3"/>
      <c r="AG513" s="3"/>
      <c r="AH513" s="3"/>
      <c r="AI513" s="3"/>
      <c r="AK513" s="3"/>
      <c r="AL513" s="3"/>
      <c r="AM513" s="3"/>
      <c r="AO513" s="3"/>
      <c r="AP513" s="3"/>
      <c r="AQ513" s="3"/>
      <c r="AS513" s="3"/>
      <c r="AT513" s="3"/>
      <c r="AU513" s="3"/>
      <c r="AW513" s="3"/>
      <c r="AX513" s="3"/>
      <c r="AY513" s="3"/>
      <c r="BA513" s="3"/>
      <c r="BB513" s="3"/>
    </row>
    <row r="514" spans="1:54" x14ac:dyDescent="0.25">
      <c r="A514" t="s">
        <v>37</v>
      </c>
      <c r="B514" s="2" t="s">
        <v>38</v>
      </c>
      <c r="C514" s="3"/>
      <c r="E514" s="3"/>
      <c r="F514" s="3"/>
      <c r="G514" s="3"/>
      <c r="I514" s="3"/>
      <c r="J514" s="3"/>
      <c r="K514" s="3"/>
      <c r="M514" s="3"/>
      <c r="N514" s="3"/>
      <c r="O514" s="3"/>
      <c r="Q514" s="3"/>
      <c r="R514" s="3"/>
      <c r="S514" s="3"/>
      <c r="U514" s="3"/>
      <c r="V514" s="3"/>
      <c r="W514" s="3"/>
      <c r="Y514" s="3"/>
      <c r="Z514" s="3"/>
      <c r="AA514" s="3"/>
      <c r="AC514" s="3"/>
      <c r="AD514" s="3"/>
      <c r="AE514" s="3"/>
      <c r="AG514" s="3"/>
      <c r="AH514" s="3"/>
      <c r="AI514" s="3"/>
      <c r="AK514" s="3"/>
      <c r="AL514" s="3"/>
      <c r="AM514" s="3"/>
      <c r="AO514" s="3"/>
      <c r="AP514" s="3"/>
      <c r="AQ514" s="3"/>
      <c r="AS514" s="3"/>
      <c r="AT514" s="3"/>
      <c r="AU514" s="3"/>
      <c r="AW514" s="3"/>
      <c r="AX514" s="3"/>
      <c r="AY514" s="3"/>
      <c r="BA514" s="3"/>
      <c r="BB514" s="3"/>
    </row>
  </sheetData>
  <mergeCells count="162">
    <mergeCell ref="B247:C247"/>
    <mergeCell ref="B248:C248"/>
    <mergeCell ref="B249:C249"/>
    <mergeCell ref="B242:C242"/>
    <mergeCell ref="B243:C243"/>
    <mergeCell ref="B244:C244"/>
    <mergeCell ref="B245:C245"/>
    <mergeCell ref="B246:C246"/>
    <mergeCell ref="B209:C209"/>
    <mergeCell ref="B210:C210"/>
    <mergeCell ref="B211:C211"/>
    <mergeCell ref="B212:C212"/>
    <mergeCell ref="B241:C241"/>
    <mergeCell ref="B204:C204"/>
    <mergeCell ref="B205:C205"/>
    <mergeCell ref="B206:C206"/>
    <mergeCell ref="B207:C207"/>
    <mergeCell ref="B208:C208"/>
    <mergeCell ref="B172:C172"/>
    <mergeCell ref="B173:C173"/>
    <mergeCell ref="B174:C174"/>
    <mergeCell ref="B175:C175"/>
    <mergeCell ref="B176:C176"/>
    <mergeCell ref="B139:C139"/>
    <mergeCell ref="B168:C168"/>
    <mergeCell ref="B169:C169"/>
    <mergeCell ref="B170:C170"/>
    <mergeCell ref="B171:C171"/>
    <mergeCell ref="B134:C134"/>
    <mergeCell ref="B135:C135"/>
    <mergeCell ref="B136:C136"/>
    <mergeCell ref="B137:C137"/>
    <mergeCell ref="B138:C138"/>
    <mergeCell ref="B102:C102"/>
    <mergeCell ref="B131:C131"/>
    <mergeCell ref="B132:C132"/>
    <mergeCell ref="B133:C133"/>
    <mergeCell ref="B96:C96"/>
    <mergeCell ref="B97:C97"/>
    <mergeCell ref="B98:C98"/>
    <mergeCell ref="B99:C99"/>
    <mergeCell ref="B100:C100"/>
    <mergeCell ref="B66:C66"/>
    <mergeCell ref="B94:C94"/>
    <mergeCell ref="B95:C95"/>
    <mergeCell ref="B59:C59"/>
    <mergeCell ref="B60:C60"/>
    <mergeCell ref="B61:C61"/>
    <mergeCell ref="B62:C62"/>
    <mergeCell ref="B63:C63"/>
    <mergeCell ref="B101:C101"/>
    <mergeCell ref="T27:U27"/>
    <mergeCell ref="T28:U28"/>
    <mergeCell ref="T29:U29"/>
    <mergeCell ref="T30:U30"/>
    <mergeCell ref="B58:C58"/>
    <mergeCell ref="T22:U22"/>
    <mergeCell ref="T23:U23"/>
    <mergeCell ref="T24:U24"/>
    <mergeCell ref="T25:U25"/>
    <mergeCell ref="T26:U26"/>
    <mergeCell ref="B27:C27"/>
    <mergeCell ref="B28:C28"/>
    <mergeCell ref="B29:C29"/>
    <mergeCell ref="B30:C30"/>
    <mergeCell ref="I22:J22"/>
    <mergeCell ref="I23:J23"/>
    <mergeCell ref="I24:J24"/>
    <mergeCell ref="I25:J25"/>
    <mergeCell ref="I26:J26"/>
    <mergeCell ref="I27:J27"/>
    <mergeCell ref="I28:J28"/>
    <mergeCell ref="I29:J29"/>
    <mergeCell ref="I30:J30"/>
    <mergeCell ref="B22:C22"/>
    <mergeCell ref="B23:C23"/>
    <mergeCell ref="B24:C24"/>
    <mergeCell ref="B25:C25"/>
    <mergeCell ref="B26:C26"/>
    <mergeCell ref="B285:C285"/>
    <mergeCell ref="B286:C286"/>
    <mergeCell ref="B287:C287"/>
    <mergeCell ref="I279:J279"/>
    <mergeCell ref="I280:J280"/>
    <mergeCell ref="I281:J281"/>
    <mergeCell ref="I282:J282"/>
    <mergeCell ref="I283:J283"/>
    <mergeCell ref="I284:J284"/>
    <mergeCell ref="I285:J285"/>
    <mergeCell ref="B279:C279"/>
    <mergeCell ref="B280:C280"/>
    <mergeCell ref="B281:C281"/>
    <mergeCell ref="B282:C282"/>
    <mergeCell ref="B283:C283"/>
    <mergeCell ref="B284:C284"/>
    <mergeCell ref="I286:J286"/>
    <mergeCell ref="I287:J287"/>
    <mergeCell ref="B64:C64"/>
    <mergeCell ref="B65:C65"/>
    <mergeCell ref="T279:U279"/>
    <mergeCell ref="T280:U280"/>
    <mergeCell ref="T281:U281"/>
    <mergeCell ref="T282:U282"/>
    <mergeCell ref="T283:U283"/>
    <mergeCell ref="T284:U284"/>
    <mergeCell ref="T285:U285"/>
    <mergeCell ref="T286:U286"/>
    <mergeCell ref="B353:C353"/>
    <mergeCell ref="T287:U287"/>
    <mergeCell ref="B316:C316"/>
    <mergeCell ref="B317:C317"/>
    <mergeCell ref="B318:C318"/>
    <mergeCell ref="B319:C319"/>
    <mergeCell ref="B320:C320"/>
    <mergeCell ref="B321:C321"/>
    <mergeCell ref="B322:C322"/>
    <mergeCell ref="B323:C323"/>
    <mergeCell ref="B324:C324"/>
    <mergeCell ref="B352:C352"/>
    <mergeCell ref="B393:C393"/>
    <mergeCell ref="B354:C354"/>
    <mergeCell ref="B355:C355"/>
    <mergeCell ref="B356:C356"/>
    <mergeCell ref="B357:C357"/>
    <mergeCell ref="B358:C358"/>
    <mergeCell ref="B359:C359"/>
    <mergeCell ref="B360:C360"/>
    <mergeCell ref="B389:C389"/>
    <mergeCell ref="B390:C390"/>
    <mergeCell ref="B391:C391"/>
    <mergeCell ref="B392:C392"/>
    <mergeCell ref="B394:C394"/>
    <mergeCell ref="B395:C395"/>
    <mergeCell ref="B396:C396"/>
    <mergeCell ref="B397:C397"/>
    <mergeCell ref="B463:C463"/>
    <mergeCell ref="B432:C432"/>
    <mergeCell ref="B433:C433"/>
    <mergeCell ref="B434:C434"/>
    <mergeCell ref="B435:C435"/>
    <mergeCell ref="B427:C427"/>
    <mergeCell ref="B428:C428"/>
    <mergeCell ref="B429:C429"/>
    <mergeCell ref="B430:C430"/>
    <mergeCell ref="B431:C431"/>
    <mergeCell ref="B504:C504"/>
    <mergeCell ref="B505:C505"/>
    <mergeCell ref="B506:C506"/>
    <mergeCell ref="B507:C507"/>
    <mergeCell ref="B508:C508"/>
    <mergeCell ref="B503:C503"/>
    <mergeCell ref="B464:C464"/>
    <mergeCell ref="B465:C465"/>
    <mergeCell ref="B466:C466"/>
    <mergeCell ref="B467:C467"/>
    <mergeCell ref="B468:C468"/>
    <mergeCell ref="B469:C469"/>
    <mergeCell ref="B470:C470"/>
    <mergeCell ref="B471:C471"/>
    <mergeCell ref="B500:C500"/>
    <mergeCell ref="B501:C501"/>
    <mergeCell ref="B502:C50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4"/>
  <sheetViews>
    <sheetView zoomScale="80" zoomScaleNormal="80" workbookViewId="0">
      <selection activeCell="K24" sqref="K24"/>
    </sheetView>
  </sheetViews>
  <sheetFormatPr defaultRowHeight="15" x14ac:dyDescent="0.25"/>
  <cols>
    <col min="9" max="9" width="12.7109375" customWidth="1"/>
    <col min="10" max="10" width="11.140625" customWidth="1"/>
    <col min="15" max="15" width="19" bestFit="1" customWidth="1"/>
  </cols>
  <sheetData>
    <row r="2" spans="1:31" x14ac:dyDescent="0.25">
      <c r="A2" t="s">
        <v>80</v>
      </c>
      <c r="I2" t="s">
        <v>84</v>
      </c>
      <c r="Q2" t="s">
        <v>88</v>
      </c>
      <c r="X2" t="s">
        <v>89</v>
      </c>
    </row>
    <row r="4" spans="1:31" x14ac:dyDescent="0.25">
      <c r="A4" s="2" t="s">
        <v>4</v>
      </c>
      <c r="B4" s="22"/>
      <c r="C4" s="24" t="s">
        <v>6</v>
      </c>
      <c r="D4" s="22" t="s">
        <v>7</v>
      </c>
      <c r="E4" s="24" t="s">
        <v>8</v>
      </c>
      <c r="F4" s="24" t="s">
        <v>9</v>
      </c>
      <c r="I4" s="2" t="s">
        <v>4</v>
      </c>
      <c r="J4" s="22"/>
      <c r="K4" s="24" t="s">
        <v>6</v>
      </c>
      <c r="L4" s="22" t="s">
        <v>7</v>
      </c>
      <c r="M4" s="24" t="s">
        <v>8</v>
      </c>
      <c r="N4" s="24" t="s">
        <v>9</v>
      </c>
      <c r="Q4" s="2" t="s">
        <v>4</v>
      </c>
      <c r="R4" s="22"/>
      <c r="S4" s="24" t="s">
        <v>6</v>
      </c>
      <c r="T4" s="22" t="s">
        <v>7</v>
      </c>
      <c r="U4" s="24" t="s">
        <v>8</v>
      </c>
      <c r="V4" s="24" t="s">
        <v>9</v>
      </c>
      <c r="X4" s="2" t="s">
        <v>4</v>
      </c>
      <c r="Y4" s="22"/>
      <c r="Z4" s="24" t="s">
        <v>6</v>
      </c>
      <c r="AA4" s="22" t="s">
        <v>7</v>
      </c>
      <c r="AB4" s="24" t="s">
        <v>8</v>
      </c>
      <c r="AC4" s="24" t="s">
        <v>9</v>
      </c>
    </row>
    <row r="5" spans="1:31" x14ac:dyDescent="0.25">
      <c r="A5" t="s">
        <v>10</v>
      </c>
      <c r="B5" s="22"/>
      <c r="C5">
        <v>0.18310000000000001</v>
      </c>
      <c r="D5" t="str">
        <f>IF((1-_xlfn.NORM.S.DIST(ABS(C5/(MAX(E5,0.000000000001))),TRUE))*2&lt;0.01,"***",IF((1-_xlfn.NORM.S.DIST(ABS(C5/(MAX(E5,0.000000000001))),TRUE))*2&lt;0.05,"**",IF((1-_xlfn.NORM.S.DIST(ABS(C5/(MAX(E5,0.000000000001))),TRUE))*2&lt;0.1,"*","")))</f>
        <v>***</v>
      </c>
      <c r="E5" s="3">
        <v>5.9200000000000003E-2</v>
      </c>
      <c r="F5" s="3">
        <v>0</v>
      </c>
      <c r="I5" t="s">
        <v>10</v>
      </c>
      <c r="J5" s="22"/>
      <c r="K5">
        <v>-0.3448</v>
      </c>
      <c r="L5" t="str">
        <f>IF((1-_xlfn.NORM.S.DIST(ABS(K5/(MAX(M5,0.000000000001))),TRUE))*2&lt;0.01,"***",IF((1-_xlfn.NORM.S.DIST(ABS(K5/(MAX(M5,0.000000000001))),TRUE))*2&lt;0.05,"**",IF((1-_xlfn.NORM.S.DIST(ABS(K5/(MAX(M5,0.000000000001))),TRUE))*2&lt;0.1,"*","")))</f>
        <v>***</v>
      </c>
      <c r="M5" s="3">
        <v>8.0999999999999996E-3</v>
      </c>
      <c r="N5" s="3">
        <v>0</v>
      </c>
      <c r="O5" s="26" t="str">
        <f t="shared" ref="O5:O17" si="0">CONCATENATE(
IF(ROUND(K5,4)=ROUND(K5,0),ROUND(K5,0)&amp;".0000",IF(ROUND(K5,4)=ROUND(K5,1),ROUND(K5,1)&amp;"000",IF(ROUND(K5,4)=ROUND(K5,2),ROUND(K5,2)&amp;"00",IF(ROUND(K5,4)=ROUND(K5,3),ROUND(K5,3)&amp;"0",ROUND(K5,4))))),
IF(N5&lt;0.01,"***",IF(N5&lt;0.05,"**",IF(N5&lt;0.1,"*",""))),
CHAR(10),"(",
IF(ROUND(M5,4)=ROUND(M5,0),ROUND(M5,0)&amp;".0000",IF(ROUND(M5,4)=ROUND(M5,1),ROUND(M5,1)&amp;"000",IF(ROUND(M5,4)=ROUND(M5,2),ROUND(M5,2)&amp;"00",IF(ROUND(M5,4)=ROUND(M5,3),ROUND(M5,3)&amp;"0",ROUND(M5,4))))),
")")</f>
        <v>-0.3448***
(0.0081)</v>
      </c>
      <c r="Q5" t="s">
        <v>10</v>
      </c>
      <c r="R5" s="22"/>
      <c r="S5">
        <v>8.6400000000000005E-2</v>
      </c>
      <c r="T5" t="str">
        <f>IF((1-_xlfn.NORM.S.DIST(ABS(S5/(MAX(U5,0.000000000001))),TRUE))*2&lt;0.01,"***",IF((1-_xlfn.NORM.S.DIST(ABS(S5/(MAX(U5,0.000000000001))),TRUE))*2&lt;0.05,"**",IF((1-_xlfn.NORM.S.DIST(ABS(S5/(MAX(U5,0.000000000001))),TRUE))*2&lt;0.1,"*","")))</f>
        <v/>
      </c>
      <c r="U5">
        <v>8.0500000000000002E-2</v>
      </c>
      <c r="V5" s="3">
        <v>0.28000000000000003</v>
      </c>
      <c r="X5" t="s">
        <v>10</v>
      </c>
      <c r="Y5" s="22"/>
      <c r="Z5" s="3">
        <v>-0.1827</v>
      </c>
      <c r="AA5" t="str">
        <f>IF((1-_xlfn.NORM.S.DIST(ABS(Z5/(MAX(AB5,0.000000000001))),TRUE))*2&lt;0.01,"***",IF((1-_xlfn.NORM.S.DIST(ABS(Z5/(MAX(AB5,0.000000000001))),TRUE))*2&lt;0.05,"**",IF((1-_xlfn.NORM.S.DIST(ABS(Z5/(MAX(AB5,0.000000000001))),TRUE))*2&lt;0.1,"*","")))</f>
        <v>***</v>
      </c>
      <c r="AB5" s="3">
        <v>4.2500000000000003E-2</v>
      </c>
      <c r="AC5" s="3">
        <v>0</v>
      </c>
      <c r="AD5" s="3"/>
      <c r="AE5" s="3"/>
    </row>
    <row r="6" spans="1:31" x14ac:dyDescent="0.25">
      <c r="A6" t="s">
        <v>53</v>
      </c>
      <c r="B6" s="22"/>
      <c r="C6">
        <v>-0.79390000000000005</v>
      </c>
      <c r="D6" t="str">
        <f t="shared" ref="D6:D16" si="1">IF((1-_xlfn.NORM.S.DIST(ABS(C6/(MAX(E6,0.000000000001))),TRUE))*2&lt;0.01,"***",IF((1-_xlfn.NORM.S.DIST(ABS(C6/(MAX(E6,0.000000000001))),TRUE))*2&lt;0.05,"**",IF((1-_xlfn.NORM.S.DIST(ABS(C6/(MAX(E6,0.000000000001))),TRUE))*2&lt;0.1,"*","")))</f>
        <v>***</v>
      </c>
      <c r="E6" s="3">
        <v>6.0199999999999997E-2</v>
      </c>
      <c r="F6" s="3">
        <v>0</v>
      </c>
      <c r="I6" t="s">
        <v>53</v>
      </c>
      <c r="J6" s="22"/>
      <c r="K6">
        <v>-0.86060000000000003</v>
      </c>
      <c r="L6" t="str">
        <f t="shared" ref="L6:L16" si="2">IF((1-_xlfn.NORM.S.DIST(ABS(K6/(MAX(M6,0.000000000001))),TRUE))*2&lt;0.01,"***",IF((1-_xlfn.NORM.S.DIST(ABS(K6/(MAX(M6,0.000000000001))),TRUE))*2&lt;0.05,"**",IF((1-_xlfn.NORM.S.DIST(ABS(K6/(MAX(M6,0.000000000001))),TRUE))*2&lt;0.1,"*","")))</f>
        <v>***</v>
      </c>
      <c r="M6" s="3">
        <v>1.9800000000000002E-2</v>
      </c>
      <c r="N6" s="3">
        <v>0</v>
      </c>
      <c r="O6" s="26" t="str">
        <f t="shared" si="0"/>
        <v>-0.8606***
(0.0198)</v>
      </c>
      <c r="Q6" t="s">
        <v>53</v>
      </c>
      <c r="R6" s="22"/>
      <c r="S6">
        <v>-0.88949999999999996</v>
      </c>
      <c r="T6" t="str">
        <f t="shared" ref="T6:T16" si="3">IF((1-_xlfn.NORM.S.DIST(ABS(S6/(MAX(U6,0.000000000001))),TRUE))*2&lt;0.01,"***",IF((1-_xlfn.NORM.S.DIST(ABS(S6/(MAX(U6,0.000000000001))),TRUE))*2&lt;0.05,"**",IF((1-_xlfn.NORM.S.DIST(ABS(S6/(MAX(U6,0.000000000001))),TRUE))*2&lt;0.1,"*","")))</f>
        <v>***</v>
      </c>
      <c r="U6">
        <v>6.3399999999999998E-2</v>
      </c>
      <c r="V6" s="3">
        <v>0</v>
      </c>
      <c r="X6" t="s">
        <v>53</v>
      </c>
      <c r="Y6" s="22"/>
      <c r="Z6" s="3">
        <v>-0.4229</v>
      </c>
      <c r="AA6" t="str">
        <f t="shared" ref="AA6:AA17" si="4">IF((1-_xlfn.NORM.S.DIST(ABS(Z6/(MAX(AB6,0.000000000001))),TRUE))*2&lt;0.01,"***",IF((1-_xlfn.NORM.S.DIST(ABS(Z6/(MAX(AB6,0.000000000001))),TRUE))*2&lt;0.05,"**",IF((1-_xlfn.NORM.S.DIST(ABS(Z6/(MAX(AB6,0.000000000001))),TRUE))*2&lt;0.1,"*","")))</f>
        <v>***</v>
      </c>
      <c r="AB6" s="3">
        <v>3.2099999999999997E-2</v>
      </c>
      <c r="AC6" s="3">
        <v>0</v>
      </c>
      <c r="AD6" s="3"/>
      <c r="AE6" s="3"/>
    </row>
    <row r="7" spans="1:31" x14ac:dyDescent="0.25">
      <c r="A7" t="s">
        <v>54</v>
      </c>
      <c r="B7" s="22"/>
      <c r="C7">
        <v>-1.1651</v>
      </c>
      <c r="D7" t="str">
        <f t="shared" si="1"/>
        <v>***</v>
      </c>
      <c r="E7" s="3">
        <v>7.9899999999999999E-2</v>
      </c>
      <c r="F7" s="3">
        <v>0</v>
      </c>
      <c r="I7" t="s">
        <v>54</v>
      </c>
      <c r="J7" s="22"/>
      <c r="K7">
        <v>-0.92300000000000004</v>
      </c>
      <c r="L7" t="str">
        <f t="shared" si="2"/>
        <v>***</v>
      </c>
      <c r="M7" s="3">
        <v>0</v>
      </c>
      <c r="N7" s="3">
        <v>0</v>
      </c>
      <c r="O7" s="26" t="str">
        <f t="shared" si="0"/>
        <v>-0.9230***
(0.0000)</v>
      </c>
      <c r="Q7" t="s">
        <v>54</v>
      </c>
      <c r="R7" s="22"/>
      <c r="S7">
        <v>-0.99260000000000004</v>
      </c>
      <c r="T7" t="str">
        <f t="shared" si="3"/>
        <v>***</v>
      </c>
      <c r="U7">
        <v>7.0599999999999996E-2</v>
      </c>
      <c r="V7" s="3">
        <v>0</v>
      </c>
      <c r="X7" t="s">
        <v>54</v>
      </c>
      <c r="Y7" s="22"/>
      <c r="Z7" s="3">
        <v>-0.4622</v>
      </c>
      <c r="AA7" t="str">
        <f t="shared" si="4"/>
        <v>***</v>
      </c>
      <c r="AB7" s="3">
        <v>3.1699999999999999E-2</v>
      </c>
      <c r="AC7" s="3">
        <v>0</v>
      </c>
      <c r="AD7" s="3"/>
      <c r="AE7" s="3"/>
    </row>
    <row r="8" spans="1:31" x14ac:dyDescent="0.25">
      <c r="A8" t="s">
        <v>55</v>
      </c>
      <c r="B8" s="22"/>
      <c r="C8">
        <v>-0.37869999999999998</v>
      </c>
      <c r="D8" t="str">
        <f t="shared" si="1"/>
        <v>***</v>
      </c>
      <c r="E8" s="3">
        <v>8.0799999999999997E-2</v>
      </c>
      <c r="F8" s="3">
        <v>0</v>
      </c>
      <c r="I8" t="s">
        <v>55</v>
      </c>
      <c r="J8" s="22"/>
      <c r="K8">
        <v>-8.2500000000000004E-2</v>
      </c>
      <c r="L8" t="str">
        <f t="shared" si="2"/>
        <v>***</v>
      </c>
      <c r="M8" s="3">
        <v>0</v>
      </c>
      <c r="N8" s="3">
        <v>0</v>
      </c>
      <c r="O8" s="26" t="str">
        <f t="shared" si="0"/>
        <v>-0.0825***
(0.0000)</v>
      </c>
      <c r="Q8" t="s">
        <v>55</v>
      </c>
      <c r="R8" s="22"/>
      <c r="S8">
        <v>-0.15770000000000001</v>
      </c>
      <c r="T8" t="str">
        <f t="shared" si="3"/>
        <v>**</v>
      </c>
      <c r="U8">
        <v>7.6700000000000004E-2</v>
      </c>
      <c r="V8" s="3">
        <v>0.04</v>
      </c>
      <c r="X8" t="s">
        <v>55</v>
      </c>
      <c r="Y8" s="22"/>
      <c r="Z8" s="3">
        <v>-4.0599999999999997E-2</v>
      </c>
      <c r="AA8" t="str">
        <f t="shared" si="4"/>
        <v/>
      </c>
      <c r="AB8" s="3">
        <v>3.7499999999999999E-2</v>
      </c>
      <c r="AC8" s="3">
        <v>0.28000000000000003</v>
      </c>
      <c r="AD8" s="3"/>
      <c r="AE8" s="3"/>
    </row>
    <row r="9" spans="1:31" x14ac:dyDescent="0.25">
      <c r="A9" t="s">
        <v>56</v>
      </c>
      <c r="B9" s="22"/>
      <c r="C9">
        <v>7.2499999999999995E-2</v>
      </c>
      <c r="D9" t="str">
        <f t="shared" si="1"/>
        <v/>
      </c>
      <c r="E9" s="3">
        <v>0.1018</v>
      </c>
      <c r="F9" s="3">
        <v>0.48</v>
      </c>
      <c r="I9" t="s">
        <v>56</v>
      </c>
      <c r="J9" s="22"/>
      <c r="K9">
        <v>0.3417</v>
      </c>
      <c r="L9" t="str">
        <f t="shared" si="2"/>
        <v>***</v>
      </c>
      <c r="M9" s="3">
        <v>0</v>
      </c>
      <c r="N9" s="3">
        <v>0</v>
      </c>
      <c r="O9" s="26" t="str">
        <f t="shared" si="0"/>
        <v>0.3417***
(0.0000)</v>
      </c>
      <c r="Q9" t="s">
        <v>56</v>
      </c>
      <c r="R9" s="22"/>
      <c r="S9">
        <v>0.29909999999999998</v>
      </c>
      <c r="T9" t="str">
        <f t="shared" si="3"/>
        <v>***</v>
      </c>
      <c r="U9">
        <v>8.0500000000000002E-2</v>
      </c>
      <c r="V9" s="3">
        <v>0</v>
      </c>
      <c r="X9" t="s">
        <v>56</v>
      </c>
      <c r="Y9" s="22"/>
      <c r="Z9" s="3">
        <v>0.16550000000000001</v>
      </c>
      <c r="AA9" t="str">
        <f t="shared" si="4"/>
        <v>***</v>
      </c>
      <c r="AB9" s="3">
        <v>3.7600000000000001E-2</v>
      </c>
      <c r="AC9" s="3">
        <v>0</v>
      </c>
      <c r="AD9" s="3"/>
      <c r="AE9" s="3"/>
    </row>
    <row r="10" spans="1:31" x14ac:dyDescent="0.25">
      <c r="A10" t="s">
        <v>57</v>
      </c>
      <c r="B10" s="22"/>
      <c r="C10">
        <v>-0.58540000000000003</v>
      </c>
      <c r="D10" t="str">
        <f t="shared" si="1"/>
        <v>***</v>
      </c>
      <c r="E10" s="3">
        <v>5.04E-2</v>
      </c>
      <c r="F10" s="3">
        <v>0</v>
      </c>
      <c r="I10" t="s">
        <v>57</v>
      </c>
      <c r="J10" s="22"/>
      <c r="K10">
        <v>-0.48480000000000001</v>
      </c>
      <c r="L10" t="str">
        <f t="shared" si="2"/>
        <v>***</v>
      </c>
      <c r="M10" s="3">
        <v>1.7000000000000001E-2</v>
      </c>
      <c r="N10" s="3">
        <v>0</v>
      </c>
      <c r="O10" s="26" t="str">
        <f t="shared" si="0"/>
        <v>-0.4848***
(0.0170)</v>
      </c>
      <c r="Q10" t="s">
        <v>57</v>
      </c>
      <c r="R10" s="22"/>
      <c r="S10">
        <v>-0.54749999999999999</v>
      </c>
      <c r="T10" t="str">
        <f t="shared" si="3"/>
        <v>***</v>
      </c>
      <c r="U10">
        <v>5.5100000000000003E-2</v>
      </c>
      <c r="V10" s="3">
        <v>0</v>
      </c>
      <c r="X10" t="s">
        <v>57</v>
      </c>
      <c r="Y10" s="22"/>
      <c r="Z10" s="3">
        <v>-0.24329999999999999</v>
      </c>
      <c r="AA10" t="str">
        <f t="shared" si="4"/>
        <v>***</v>
      </c>
      <c r="AB10" s="3">
        <v>2.7199999999999998E-2</v>
      </c>
      <c r="AC10" s="3">
        <v>0</v>
      </c>
      <c r="AD10" s="3"/>
      <c r="AE10" s="3"/>
    </row>
    <row r="11" spans="1:31" x14ac:dyDescent="0.25">
      <c r="A11" t="s">
        <v>50</v>
      </c>
      <c r="B11" s="22"/>
      <c r="C11">
        <v>-0.16919999999999999</v>
      </c>
      <c r="D11" t="str">
        <f t="shared" si="1"/>
        <v>***</v>
      </c>
      <c r="E11" s="3">
        <v>4.6199999999999998E-2</v>
      </c>
      <c r="F11" s="3">
        <v>0</v>
      </c>
      <c r="I11" t="s">
        <v>50</v>
      </c>
      <c r="J11" s="22"/>
      <c r="K11">
        <v>-4.3200000000000002E-2</v>
      </c>
      <c r="L11" t="str">
        <f t="shared" si="2"/>
        <v/>
      </c>
      <c r="M11" s="3">
        <v>2.7699999999999999E-2</v>
      </c>
      <c r="N11" s="3">
        <v>0.12</v>
      </c>
      <c r="O11" s="26" t="str">
        <f t="shared" si="0"/>
        <v>-0.0432
(0.0277)</v>
      </c>
      <c r="Q11" t="s">
        <v>50</v>
      </c>
      <c r="R11" s="22"/>
      <c r="S11">
        <v>-6.1899999999999997E-2</v>
      </c>
      <c r="T11" t="str">
        <f t="shared" si="3"/>
        <v/>
      </c>
      <c r="U11">
        <v>5.5399999999999998E-2</v>
      </c>
      <c r="V11" s="3">
        <v>0.26</v>
      </c>
      <c r="X11" t="s">
        <v>50</v>
      </c>
      <c r="Y11" s="22"/>
      <c r="Z11" s="3">
        <v>-2.7900000000000001E-2</v>
      </c>
      <c r="AA11" t="str">
        <f t="shared" si="4"/>
        <v/>
      </c>
      <c r="AB11" s="3">
        <v>2.7E-2</v>
      </c>
      <c r="AC11" s="3">
        <v>0.3</v>
      </c>
      <c r="AD11" s="3"/>
      <c r="AE11" s="3"/>
    </row>
    <row r="12" spans="1:31" x14ac:dyDescent="0.25">
      <c r="A12" t="s">
        <v>15</v>
      </c>
      <c r="B12" s="22"/>
      <c r="C12">
        <v>0.29270000000000002</v>
      </c>
      <c r="D12" t="str">
        <f t="shared" si="1"/>
        <v>***</v>
      </c>
      <c r="E12" s="3">
        <v>5.8500000000000003E-2</v>
      </c>
      <c r="F12" s="3">
        <v>0</v>
      </c>
      <c r="I12" t="s">
        <v>15</v>
      </c>
      <c r="J12" s="22"/>
      <c r="K12">
        <v>0.26250000000000001</v>
      </c>
      <c r="L12" t="str">
        <f t="shared" si="2"/>
        <v>***</v>
      </c>
      <c r="M12" s="3">
        <v>0</v>
      </c>
      <c r="N12" s="3">
        <v>0</v>
      </c>
      <c r="O12" s="26" t="str">
        <f t="shared" si="0"/>
        <v>0.2625***
(0.0000)</v>
      </c>
      <c r="Q12" t="s">
        <v>15</v>
      </c>
      <c r="R12" s="22"/>
      <c r="S12">
        <v>0.29389999999999999</v>
      </c>
      <c r="T12" t="str">
        <f t="shared" si="3"/>
        <v>***</v>
      </c>
      <c r="U12">
        <v>5.4300000000000001E-2</v>
      </c>
      <c r="V12" s="3">
        <v>0</v>
      </c>
      <c r="X12" t="s">
        <v>15</v>
      </c>
      <c r="Y12" s="22"/>
      <c r="Z12" s="3">
        <v>0.13170000000000001</v>
      </c>
      <c r="AA12" t="str">
        <f t="shared" si="4"/>
        <v>***</v>
      </c>
      <c r="AB12" s="3">
        <v>2.7E-2</v>
      </c>
      <c r="AC12" s="3">
        <v>0</v>
      </c>
      <c r="AD12" s="3"/>
      <c r="AE12" s="3"/>
    </row>
    <row r="13" spans="1:31" x14ac:dyDescent="0.25">
      <c r="A13" t="s">
        <v>16</v>
      </c>
      <c r="B13" s="22"/>
      <c r="C13">
        <v>0.12920000000000001</v>
      </c>
      <c r="D13" t="str">
        <f t="shared" si="1"/>
        <v>**</v>
      </c>
      <c r="E13" s="3">
        <v>6.3100000000000003E-2</v>
      </c>
      <c r="F13" s="3">
        <v>0.04</v>
      </c>
      <c r="I13" t="s">
        <v>16</v>
      </c>
      <c r="J13" s="22"/>
      <c r="K13">
        <v>0.1646</v>
      </c>
      <c r="L13" t="str">
        <f t="shared" si="2"/>
        <v>***</v>
      </c>
      <c r="M13" s="3">
        <v>2.2000000000000001E-3</v>
      </c>
      <c r="N13" s="3">
        <v>0</v>
      </c>
      <c r="O13" s="26" t="str">
        <f t="shared" si="0"/>
        <v>0.1646***
(0.0022)</v>
      </c>
      <c r="Q13" t="s">
        <v>16</v>
      </c>
      <c r="R13" s="22"/>
      <c r="S13">
        <v>0.16439999999999999</v>
      </c>
      <c r="T13" t="str">
        <f t="shared" si="3"/>
        <v>***</v>
      </c>
      <c r="U13">
        <v>5.0500000000000003E-2</v>
      </c>
      <c r="V13" s="3">
        <v>0</v>
      </c>
      <c r="X13" t="s">
        <v>16</v>
      </c>
      <c r="Y13" s="22"/>
      <c r="Z13" s="3">
        <v>8.2600000000000007E-2</v>
      </c>
      <c r="AA13" t="str">
        <f t="shared" si="4"/>
        <v>***</v>
      </c>
      <c r="AB13" s="3">
        <v>2.52E-2</v>
      </c>
      <c r="AC13" s="3">
        <v>0</v>
      </c>
      <c r="AD13" s="3"/>
      <c r="AE13" s="3"/>
    </row>
    <row r="14" spans="1:31" x14ac:dyDescent="0.25">
      <c r="A14" t="s">
        <v>17</v>
      </c>
      <c r="B14" s="22"/>
      <c r="C14">
        <v>3.8899999999999997E-2</v>
      </c>
      <c r="D14" t="str">
        <f t="shared" si="1"/>
        <v/>
      </c>
      <c r="E14" s="3">
        <v>7.2999999999999995E-2</v>
      </c>
      <c r="F14" s="3">
        <v>0.59</v>
      </c>
      <c r="I14" t="s">
        <v>17</v>
      </c>
      <c r="J14" s="22"/>
      <c r="K14">
        <v>7.3200000000000001E-2</v>
      </c>
      <c r="L14" t="str">
        <f t="shared" si="2"/>
        <v>***</v>
      </c>
      <c r="M14" s="3">
        <v>0</v>
      </c>
      <c r="N14" s="3">
        <v>0</v>
      </c>
      <c r="O14" s="26" t="str">
        <f t="shared" si="0"/>
        <v>0.0732***
(0.0000)</v>
      </c>
      <c r="Q14" t="s">
        <v>17</v>
      </c>
      <c r="R14" s="22"/>
      <c r="S14">
        <v>9.3600000000000003E-2</v>
      </c>
      <c r="T14" t="str">
        <f t="shared" si="3"/>
        <v>*</v>
      </c>
      <c r="U14">
        <v>0.05</v>
      </c>
      <c r="V14" s="3">
        <v>0.06</v>
      </c>
      <c r="X14" t="s">
        <v>17</v>
      </c>
      <c r="Y14" s="22"/>
      <c r="Z14" s="3">
        <v>3.0700000000000002E-2</v>
      </c>
      <c r="AA14" t="str">
        <f t="shared" si="4"/>
        <v/>
      </c>
      <c r="AB14" s="3">
        <v>2.5000000000000001E-2</v>
      </c>
      <c r="AC14" s="3">
        <v>0.22</v>
      </c>
      <c r="AD14" s="3"/>
      <c r="AE14" s="3"/>
    </row>
    <row r="15" spans="1:31" x14ac:dyDescent="0.25">
      <c r="A15" t="s">
        <v>18</v>
      </c>
      <c r="B15" s="22"/>
      <c r="C15">
        <v>-7.2800000000000004E-2</v>
      </c>
      <c r="D15" t="str">
        <f t="shared" si="1"/>
        <v>*</v>
      </c>
      <c r="E15" s="3">
        <v>3.7699999999999997E-2</v>
      </c>
      <c r="F15" s="3">
        <v>0.05</v>
      </c>
      <c r="I15" t="s">
        <v>18</v>
      </c>
      <c r="J15" s="22"/>
      <c r="K15">
        <v>-0.1384</v>
      </c>
      <c r="L15" t="str">
        <f t="shared" si="2"/>
        <v>***</v>
      </c>
      <c r="M15" s="3">
        <v>1.3599999999999999E-2</v>
      </c>
      <c r="N15" s="3">
        <v>0</v>
      </c>
      <c r="O15" s="26" t="str">
        <f t="shared" si="0"/>
        <v>-0.1384***
(0.0136)</v>
      </c>
      <c r="Q15" t="s">
        <v>18</v>
      </c>
      <c r="R15" s="22"/>
      <c r="S15">
        <v>-9.4399999999999998E-2</v>
      </c>
      <c r="T15" t="str">
        <f t="shared" si="3"/>
        <v>*</v>
      </c>
      <c r="U15">
        <v>5.1200000000000002E-2</v>
      </c>
      <c r="V15" s="3">
        <v>7.0000000000000007E-2</v>
      </c>
      <c r="X15" t="s">
        <v>18</v>
      </c>
      <c r="Y15" s="22"/>
      <c r="Z15" s="3">
        <v>-7.3800000000000004E-2</v>
      </c>
      <c r="AA15" t="str">
        <f t="shared" si="4"/>
        <v>***</v>
      </c>
      <c r="AB15" s="3">
        <v>2.6499999999999999E-2</v>
      </c>
      <c r="AC15" s="3">
        <v>0.01</v>
      </c>
      <c r="AD15" s="3"/>
      <c r="AE15" s="3"/>
    </row>
    <row r="16" spans="1:31" x14ac:dyDescent="0.25">
      <c r="A16" t="s">
        <v>19</v>
      </c>
      <c r="B16" s="22"/>
      <c r="C16">
        <v>0.84530000000000005</v>
      </c>
      <c r="D16" t="str">
        <f t="shared" si="1"/>
        <v>***</v>
      </c>
      <c r="E16" s="3">
        <v>3.0599999999999999E-2</v>
      </c>
      <c r="F16" s="3">
        <v>0</v>
      </c>
      <c r="I16" t="s">
        <v>19</v>
      </c>
      <c r="J16" s="22"/>
      <c r="K16">
        <v>1.2030000000000001</v>
      </c>
      <c r="L16" t="str">
        <f t="shared" si="2"/>
        <v>***</v>
      </c>
      <c r="M16" s="3">
        <v>0</v>
      </c>
      <c r="N16" s="3">
        <v>0</v>
      </c>
      <c r="O16" s="26" t="str">
        <f t="shared" si="0"/>
        <v>1.2030***
(0.0000)</v>
      </c>
      <c r="Q16" t="s">
        <v>19</v>
      </c>
      <c r="R16" s="22"/>
      <c r="S16">
        <v>1.0035000000000001</v>
      </c>
      <c r="T16" t="str">
        <f t="shared" si="3"/>
        <v>***</v>
      </c>
      <c r="U16">
        <v>3.0700000000000002E-2</v>
      </c>
      <c r="V16" s="3">
        <v>0</v>
      </c>
      <c r="X16" t="s">
        <v>19</v>
      </c>
      <c r="Y16" s="22"/>
      <c r="Z16" s="3">
        <v>0.60189999999999999</v>
      </c>
      <c r="AA16" t="str">
        <f t="shared" si="4"/>
        <v>***</v>
      </c>
      <c r="AB16" s="3">
        <v>1.8800000000000001E-2</v>
      </c>
      <c r="AC16" s="3">
        <v>0</v>
      </c>
      <c r="AD16" s="3"/>
      <c r="AE16" s="3"/>
    </row>
    <row r="17" spans="1:29" x14ac:dyDescent="0.25">
      <c r="I17" t="s">
        <v>85</v>
      </c>
      <c r="K17">
        <v>43.923099999999998</v>
      </c>
      <c r="M17" s="3">
        <v>0.64429999999999998</v>
      </c>
      <c r="N17" s="3">
        <v>0</v>
      </c>
      <c r="O17" s="26" t="str">
        <f t="shared" si="0"/>
        <v>43.9231***
(0.6443)</v>
      </c>
      <c r="U17" s="3"/>
      <c r="V17" s="3"/>
      <c r="X17" t="s">
        <v>92</v>
      </c>
      <c r="Z17" s="3">
        <v>0</v>
      </c>
      <c r="AA17" t="str">
        <f t="shared" si="4"/>
        <v/>
      </c>
      <c r="AB17" s="3">
        <v>1</v>
      </c>
      <c r="AC17" s="3">
        <v>1</v>
      </c>
    </row>
    <row r="18" spans="1:29" x14ac:dyDescent="0.25">
      <c r="A18" t="s">
        <v>81</v>
      </c>
    </row>
    <row r="19" spans="1:29" x14ac:dyDescent="0.25">
      <c r="A19" t="s">
        <v>82</v>
      </c>
      <c r="I19" t="s">
        <v>93</v>
      </c>
      <c r="J19" s="3">
        <v>-3908.8625000000002</v>
      </c>
      <c r="Q19" t="s">
        <v>81</v>
      </c>
      <c r="X19" t="s">
        <v>81</v>
      </c>
    </row>
    <row r="20" spans="1:29" x14ac:dyDescent="0.25">
      <c r="A20" t="s">
        <v>83</v>
      </c>
      <c r="I20" t="s">
        <v>94</v>
      </c>
      <c r="J20">
        <v>-2820.2586999999999</v>
      </c>
      <c r="Q20" t="s">
        <v>86</v>
      </c>
      <c r="X20" t="s">
        <v>90</v>
      </c>
    </row>
    <row r="21" spans="1:29" x14ac:dyDescent="0.25">
      <c r="A21" t="s">
        <v>28</v>
      </c>
      <c r="I21" t="s">
        <v>95</v>
      </c>
      <c r="J21">
        <v>0.27850000000000003</v>
      </c>
      <c r="Q21" t="s">
        <v>87</v>
      </c>
      <c r="X21" t="s">
        <v>91</v>
      </c>
    </row>
    <row r="23" spans="1:29" x14ac:dyDescent="0.25">
      <c r="I23" t="s">
        <v>96</v>
      </c>
      <c r="J23" s="3">
        <f>(2*13-2*J20)/3558</f>
        <v>1.5926130972456436</v>
      </c>
    </row>
    <row r="24" spans="1:29" x14ac:dyDescent="0.25">
      <c r="I24" t="s">
        <v>97</v>
      </c>
      <c r="J24" s="3">
        <f>(LN(3558)*13-2*J20)/3558</f>
        <v>1.6151820686584977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5"/>
  <sheetViews>
    <sheetView zoomScale="80" zoomScaleNormal="80" workbookViewId="0">
      <selection activeCell="F20" sqref="F20"/>
    </sheetView>
  </sheetViews>
  <sheetFormatPr defaultRowHeight="15" x14ac:dyDescent="0.25"/>
  <cols>
    <col min="1" max="1" width="44.5703125" customWidth="1"/>
  </cols>
  <sheetData>
    <row r="1" spans="1:18" x14ac:dyDescent="0.25">
      <c r="A1" t="s">
        <v>98</v>
      </c>
      <c r="B1" t="s">
        <v>69</v>
      </c>
    </row>
    <row r="2" spans="1:18" x14ac:dyDescent="0.25">
      <c r="A2" t="s">
        <v>99</v>
      </c>
      <c r="B2" s="2"/>
      <c r="C2" s="3"/>
      <c r="E2" s="3"/>
      <c r="F2" s="3"/>
      <c r="G2" s="3"/>
      <c r="I2" s="3"/>
      <c r="J2" s="3"/>
      <c r="K2" s="3"/>
      <c r="M2" s="3"/>
      <c r="N2" s="3"/>
      <c r="O2" s="3"/>
      <c r="Q2" s="3"/>
      <c r="R2" s="3"/>
    </row>
    <row r="3" spans="1:18" x14ac:dyDescent="0.25">
      <c r="B3" s="2" t="s">
        <v>100</v>
      </c>
      <c r="C3" s="3" t="s">
        <v>101</v>
      </c>
      <c r="D3" t="s">
        <v>102</v>
      </c>
      <c r="E3" s="3"/>
      <c r="F3" s="3"/>
      <c r="G3" s="3"/>
      <c r="H3" t="s">
        <v>103</v>
      </c>
      <c r="I3" s="3"/>
      <c r="J3" s="3"/>
      <c r="K3" s="3"/>
      <c r="L3" t="s">
        <v>104</v>
      </c>
      <c r="M3" s="3" t="s">
        <v>105</v>
      </c>
      <c r="N3" s="3" t="s">
        <v>106</v>
      </c>
      <c r="O3" s="3" t="s">
        <v>107</v>
      </c>
      <c r="P3" t="s">
        <v>108</v>
      </c>
      <c r="Q3" s="3" t="s">
        <v>109</v>
      </c>
      <c r="R3" s="3" t="s">
        <v>110</v>
      </c>
    </row>
    <row r="4" spans="1:18" x14ac:dyDescent="0.25">
      <c r="A4" s="2" t="s">
        <v>4</v>
      </c>
      <c r="B4" s="2" t="s">
        <v>111</v>
      </c>
      <c r="C4" s="33" t="s">
        <v>111</v>
      </c>
      <c r="D4" s="22" t="s">
        <v>111</v>
      </c>
      <c r="E4" s="33"/>
      <c r="F4" s="33" t="s">
        <v>112</v>
      </c>
      <c r="G4" s="33" t="s">
        <v>113</v>
      </c>
      <c r="H4" s="22" t="s">
        <v>111</v>
      </c>
      <c r="I4" s="33"/>
      <c r="J4" s="33" t="s">
        <v>112</v>
      </c>
      <c r="K4" s="33" t="s">
        <v>113</v>
      </c>
      <c r="L4" s="22" t="s">
        <v>111</v>
      </c>
      <c r="M4" s="33" t="s">
        <v>111</v>
      </c>
      <c r="N4" s="33" t="s">
        <v>111</v>
      </c>
      <c r="O4" s="33" t="s">
        <v>111</v>
      </c>
      <c r="P4" s="22" t="s">
        <v>111</v>
      </c>
      <c r="Q4" s="33" t="s">
        <v>111</v>
      </c>
      <c r="R4" s="33" t="s">
        <v>111</v>
      </c>
    </row>
    <row r="5" spans="1:18" x14ac:dyDescent="0.25">
      <c r="A5" t="s">
        <v>10</v>
      </c>
      <c r="B5" s="8">
        <v>-1.6884409604602999</v>
      </c>
      <c r="C5" s="3">
        <v>0.81784264481799995</v>
      </c>
      <c r="D5" s="3">
        <v>-0.37431228230120961</v>
      </c>
      <c r="E5" s="3" t="s">
        <v>12</v>
      </c>
      <c r="F5" s="3">
        <v>3.7521723264513869E-2</v>
      </c>
      <c r="G5" s="3">
        <v>0</v>
      </c>
      <c r="H5" s="3">
        <v>0.61840006665372038</v>
      </c>
      <c r="I5" s="3" t="s">
        <v>12</v>
      </c>
      <c r="J5" s="3">
        <v>2.7992112646527657E-2</v>
      </c>
      <c r="K5" s="3">
        <v>0</v>
      </c>
      <c r="L5" s="3">
        <v>-1.5044613458714138</v>
      </c>
      <c r="M5" s="3">
        <v>-1.3871555425640587</v>
      </c>
      <c r="N5" s="3">
        <v>-0.7552582559447375</v>
      </c>
      <c r="O5" s="3">
        <v>-0.31059907845061729</v>
      </c>
      <c r="P5" s="3">
        <v>-0.12937665154630584</v>
      </c>
      <c r="Q5" s="3">
        <v>0.6406306727276152</v>
      </c>
      <c r="R5" s="3">
        <v>0.77573286927176988</v>
      </c>
    </row>
    <row r="6" spans="1:18" x14ac:dyDescent="0.25">
      <c r="A6" t="s">
        <v>53</v>
      </c>
      <c r="B6" s="8">
        <v>-1.1793459310492</v>
      </c>
      <c r="C6" s="34">
        <v>7.0708745751504098E-2</v>
      </c>
      <c r="D6" s="3">
        <v>-0.56302884016279642</v>
      </c>
      <c r="E6" s="3" t="s">
        <v>12</v>
      </c>
      <c r="F6" s="3">
        <v>2.8669855777421371E-2</v>
      </c>
      <c r="G6" s="3">
        <v>0</v>
      </c>
      <c r="H6" s="3">
        <v>0.38084336359224502</v>
      </c>
      <c r="I6" s="3" t="s">
        <v>12</v>
      </c>
      <c r="J6" s="3">
        <v>1.5978575031503951E-2</v>
      </c>
      <c r="K6" s="3">
        <v>0</v>
      </c>
      <c r="L6" s="3">
        <v>-1.1745952482090734</v>
      </c>
      <c r="M6" s="3">
        <v>-1.1579678582686299</v>
      </c>
      <c r="N6" s="3">
        <v>-1.0010703065749722</v>
      </c>
      <c r="O6" s="3">
        <v>-0.50149850054480782</v>
      </c>
      <c r="P6" s="3">
        <v>-0.23533524352823626</v>
      </c>
      <c r="Q6" s="3">
        <v>-0.15944933605568626</v>
      </c>
      <c r="R6" s="3">
        <v>3.8579127595910444E-2</v>
      </c>
    </row>
    <row r="7" spans="1:18" x14ac:dyDescent="0.25">
      <c r="A7" t="s">
        <v>54</v>
      </c>
      <c r="B7" s="8">
        <v>-2.2337094747987201</v>
      </c>
      <c r="C7" s="34">
        <v>0.78534640895623098</v>
      </c>
      <c r="D7" s="3">
        <v>-0.7432534500552227</v>
      </c>
      <c r="E7" s="3" t="s">
        <v>12</v>
      </c>
      <c r="F7" s="3">
        <v>5.0749283157658642E-2</v>
      </c>
      <c r="G7" s="3">
        <v>0</v>
      </c>
      <c r="H7" s="3">
        <v>0.71089650975443297</v>
      </c>
      <c r="I7" s="3" t="s">
        <v>12</v>
      </c>
      <c r="J7" s="3">
        <v>3.2491984513066188E-2</v>
      </c>
      <c r="K7" s="3">
        <v>0</v>
      </c>
      <c r="L7" s="3">
        <v>-2.1905326579793423</v>
      </c>
      <c r="M7" s="3">
        <v>-2.0582847854836257</v>
      </c>
      <c r="N7" s="3">
        <v>-1.2053162014644503</v>
      </c>
      <c r="O7" s="3">
        <v>-0.49184194870787978</v>
      </c>
      <c r="P7" s="3">
        <v>-0.22855394684426167</v>
      </c>
      <c r="Q7" s="3">
        <v>1.1786935590875958E-2</v>
      </c>
      <c r="R7" s="3">
        <v>0.26480912086806863</v>
      </c>
    </row>
    <row r="8" spans="1:18" x14ac:dyDescent="0.25">
      <c r="A8" t="s">
        <v>55</v>
      </c>
      <c r="B8" s="8">
        <v>-0.32488796898491001</v>
      </c>
      <c r="C8" s="34">
        <v>0.40598281363869398</v>
      </c>
      <c r="D8" s="3">
        <v>3.7137515467904898E-2</v>
      </c>
      <c r="E8" s="3" t="s">
        <v>42</v>
      </c>
      <c r="F8" s="3">
        <v>2.1517068675453676E-2</v>
      </c>
      <c r="G8" s="3">
        <v>8.4355314746692667E-2</v>
      </c>
      <c r="H8" s="3">
        <v>0.23227465022201912</v>
      </c>
      <c r="I8" s="3" t="s">
        <v>12</v>
      </c>
      <c r="J8" s="3">
        <v>8.0824336309025385E-3</v>
      </c>
      <c r="K8" s="3">
        <v>0</v>
      </c>
      <c r="L8" s="3">
        <v>-0.25150120373297497</v>
      </c>
      <c r="M8" s="3">
        <v>-0.22292129814183292</v>
      </c>
      <c r="N8" s="3">
        <v>-0.15625921655840191</v>
      </c>
      <c r="O8" s="3">
        <v>-4.5959785517395935E-2</v>
      </c>
      <c r="P8" s="3">
        <v>0.31695384941871702</v>
      </c>
      <c r="Q8" s="3">
        <v>0.38887872691662945</v>
      </c>
      <c r="R8" s="3">
        <v>0.40225499986593632</v>
      </c>
    </row>
    <row r="9" spans="1:18" x14ac:dyDescent="0.25">
      <c r="A9" t="s">
        <v>56</v>
      </c>
      <c r="B9" s="8">
        <v>-0.56004116326414399</v>
      </c>
      <c r="C9" s="34">
        <v>1.3082831113039199</v>
      </c>
      <c r="D9" s="3">
        <v>0.34388682877092386</v>
      </c>
      <c r="E9" s="3" t="s">
        <v>12</v>
      </c>
      <c r="F9" s="3">
        <v>3.8511372348357567E-2</v>
      </c>
      <c r="G9" s="3">
        <v>0</v>
      </c>
      <c r="H9" s="3">
        <v>0.48002464586180787</v>
      </c>
      <c r="I9" s="3" t="s">
        <v>12</v>
      </c>
      <c r="J9" s="3">
        <v>2.3469215819337683E-2</v>
      </c>
      <c r="K9" s="3">
        <v>0</v>
      </c>
      <c r="L9" s="3">
        <v>-0.34665719271141582</v>
      </c>
      <c r="M9" s="3">
        <v>-0.25098942307656746</v>
      </c>
      <c r="N9" s="3">
        <v>-9.7646367511978749E-3</v>
      </c>
      <c r="O9" s="3">
        <v>0.24136325854027907</v>
      </c>
      <c r="P9" s="3">
        <v>0.811819705210576</v>
      </c>
      <c r="Q9" s="3">
        <v>1.1040548452670269</v>
      </c>
      <c r="R9" s="3">
        <v>1.2484907552821398</v>
      </c>
    </row>
    <row r="10" spans="1:18" x14ac:dyDescent="0.25">
      <c r="A10" t="s">
        <v>57</v>
      </c>
      <c r="B10" s="8">
        <v>-1.2794547161563099</v>
      </c>
      <c r="C10" s="3">
        <v>0.384737248391954</v>
      </c>
      <c r="D10" s="3">
        <v>-0.47569464435997849</v>
      </c>
      <c r="E10" s="3" t="s">
        <v>12</v>
      </c>
      <c r="F10" s="3">
        <v>3.3699222043951593E-2</v>
      </c>
      <c r="G10" s="3">
        <v>0</v>
      </c>
      <c r="H10" s="3">
        <v>0.5062286471067371</v>
      </c>
      <c r="I10" s="3" t="s">
        <v>12</v>
      </c>
      <c r="J10" s="3">
        <v>2.1127124077185484E-2</v>
      </c>
      <c r="K10" s="3">
        <v>0</v>
      </c>
      <c r="L10" s="3">
        <v>-1.2712993599944071</v>
      </c>
      <c r="M10" s="3">
        <v>-1.2441703180680779</v>
      </c>
      <c r="N10" s="3">
        <v>-1.1012019314747228</v>
      </c>
      <c r="O10" s="3">
        <v>-0.31762199657190981</v>
      </c>
      <c r="P10" s="3">
        <v>-8.1782411236887287E-2</v>
      </c>
      <c r="Q10" s="3">
        <v>1.8744836146566191E-2</v>
      </c>
      <c r="R10" s="3">
        <v>0.37042376614861461</v>
      </c>
    </row>
    <row r="11" spans="1:18" x14ac:dyDescent="0.25">
      <c r="A11" t="s">
        <v>50</v>
      </c>
      <c r="B11" s="8">
        <v>-3.5284058502605797E-2</v>
      </c>
      <c r="C11" s="3">
        <v>4.9188474093855697E-2</v>
      </c>
      <c r="D11" s="3">
        <v>-5.9610891075435532E-3</v>
      </c>
      <c r="E11" s="3" t="s">
        <v>12</v>
      </c>
      <c r="F11" s="3">
        <v>1.9147725561619235E-3</v>
      </c>
      <c r="G11" s="3">
        <v>1.850642725921503E-3</v>
      </c>
      <c r="H11" s="3">
        <v>2.0826843443288397E-2</v>
      </c>
      <c r="I11" s="3" t="s">
        <v>12</v>
      </c>
      <c r="J11" s="3">
        <v>1.6314069278834768E-3</v>
      </c>
      <c r="K11" s="3">
        <v>0</v>
      </c>
      <c r="L11" s="3">
        <v>-2.6962681904194499E-2</v>
      </c>
      <c r="M11" s="3">
        <v>-2.5120996525053726E-2</v>
      </c>
      <c r="N11" s="3">
        <v>-2.1716413003064129E-2</v>
      </c>
      <c r="O11" s="3">
        <v>-1.2431953224735177E-2</v>
      </c>
      <c r="P11" s="3">
        <v>2.7239347118636764E-3</v>
      </c>
      <c r="Q11" s="3">
        <v>1.8910490612935808E-2</v>
      </c>
      <c r="R11" s="3">
        <v>4.8546418640577259E-2</v>
      </c>
    </row>
    <row r="12" spans="1:18" x14ac:dyDescent="0.25">
      <c r="A12" t="s">
        <v>15</v>
      </c>
      <c r="B12" s="8">
        <v>0.14102186082557899</v>
      </c>
      <c r="C12" s="3">
        <v>0.30119900139245498</v>
      </c>
      <c r="D12" s="3">
        <v>0.23587191041853459</v>
      </c>
      <c r="E12" s="3" t="s">
        <v>12</v>
      </c>
      <c r="F12" s="3">
        <v>3.8705459488777788E-3</v>
      </c>
      <c r="G12" s="3">
        <v>0</v>
      </c>
      <c r="H12" s="3">
        <v>3.7158743235757651E-2</v>
      </c>
      <c r="I12" s="3" t="s">
        <v>12</v>
      </c>
      <c r="J12" s="3">
        <v>1.7115715980879267E-3</v>
      </c>
      <c r="K12" s="3">
        <v>0</v>
      </c>
      <c r="L12" s="3">
        <v>0.17001682276437743</v>
      </c>
      <c r="M12" s="3">
        <v>0.19055358586136062</v>
      </c>
      <c r="N12" s="3">
        <v>0.19801858711190209</v>
      </c>
      <c r="O12" s="3">
        <v>0.23548776720850406</v>
      </c>
      <c r="P12" s="3">
        <v>0.26900017625599926</v>
      </c>
      <c r="Q12" s="3">
        <v>0.28577240009573512</v>
      </c>
      <c r="R12" s="3">
        <v>0.29640922591195734</v>
      </c>
    </row>
    <row r="13" spans="1:18" x14ac:dyDescent="0.25">
      <c r="A13" t="s">
        <v>16</v>
      </c>
      <c r="B13" s="8">
        <v>-0.59095702811262396</v>
      </c>
      <c r="C13" s="3">
        <v>0.73155567038057401</v>
      </c>
      <c r="D13" s="3">
        <v>4.8060551059515948E-2</v>
      </c>
      <c r="E13" s="3" t="s">
        <v>13</v>
      </c>
      <c r="F13" s="3">
        <v>2.1733356282087717E-2</v>
      </c>
      <c r="G13" s="3">
        <v>2.7010037775980988E-2</v>
      </c>
      <c r="H13" s="3">
        <v>0.29038198199229831</v>
      </c>
      <c r="I13" s="3" t="s">
        <v>12</v>
      </c>
      <c r="J13" s="3">
        <v>1.7263994049997091E-2</v>
      </c>
      <c r="K13" s="3">
        <v>0</v>
      </c>
      <c r="L13" s="3">
        <v>-0.5391093455634357</v>
      </c>
      <c r="M13" s="3">
        <v>-0.3915021676938078</v>
      </c>
      <c r="N13" s="3">
        <v>-0.12115353725875461</v>
      </c>
      <c r="O13" s="3">
        <v>7.0497717878423405E-2</v>
      </c>
      <c r="P13" s="3">
        <v>0.19548766688093078</v>
      </c>
      <c r="Q13" s="3">
        <v>0.47549160554580738</v>
      </c>
      <c r="R13" s="3">
        <v>0.57336733280703012</v>
      </c>
    </row>
    <row r="14" spans="1:18" x14ac:dyDescent="0.25">
      <c r="A14" t="s">
        <v>17</v>
      </c>
      <c r="B14" s="8">
        <v>-0.388458865061238</v>
      </c>
      <c r="C14" s="3">
        <v>0.50696448196739796</v>
      </c>
      <c r="D14" s="3">
        <v>6.3216929198074742E-2</v>
      </c>
      <c r="E14" s="3" t="s">
        <v>12</v>
      </c>
      <c r="F14" s="3">
        <v>1.885566848688849E-2</v>
      </c>
      <c r="G14" s="3">
        <v>8.0034613576218661E-4</v>
      </c>
      <c r="H14" s="3">
        <v>0.24815212029406156</v>
      </c>
      <c r="I14" s="3" t="s">
        <v>12</v>
      </c>
      <c r="J14" s="3">
        <v>1.2320486692882649E-2</v>
      </c>
      <c r="K14" s="3">
        <v>0</v>
      </c>
      <c r="L14" s="3">
        <v>-0.29819116491073644</v>
      </c>
      <c r="M14" s="3">
        <v>-0.26469898251362578</v>
      </c>
      <c r="N14" s="3">
        <v>-0.1241034574776263</v>
      </c>
      <c r="O14" s="3">
        <v>4.9088737057165377E-2</v>
      </c>
      <c r="P14" s="3">
        <v>0.35589145602107242</v>
      </c>
      <c r="Q14" s="3">
        <v>0.4287862059441957</v>
      </c>
      <c r="R14" s="3">
        <v>0.47159172248381848</v>
      </c>
    </row>
    <row r="15" spans="1:18" x14ac:dyDescent="0.25">
      <c r="A15" t="s">
        <v>18</v>
      </c>
      <c r="B15" s="8">
        <v>-1.0924760299896099</v>
      </c>
      <c r="C15" s="3">
        <v>0.78597345021013698</v>
      </c>
      <c r="D15" s="3">
        <v>-0.14012949755159634</v>
      </c>
      <c r="E15" s="3" t="s">
        <v>12</v>
      </c>
      <c r="F15" s="3">
        <v>3.0588122017138161E-2</v>
      </c>
      <c r="G15" s="3">
        <v>4.6237378217295344E-6</v>
      </c>
      <c r="H15" s="3">
        <v>0.42752195143903787</v>
      </c>
      <c r="I15" s="3" t="s">
        <v>12</v>
      </c>
      <c r="J15" s="3">
        <v>2.6422166969963919E-2</v>
      </c>
      <c r="K15" s="3">
        <v>0</v>
      </c>
      <c r="L15" s="3">
        <v>-1.0802648872540379</v>
      </c>
      <c r="M15" s="3">
        <v>-0.94631804463153379</v>
      </c>
      <c r="N15" s="3">
        <v>-0.30326048180287757</v>
      </c>
      <c r="O15" s="3">
        <v>-0.10581569695539939</v>
      </c>
      <c r="P15" s="3">
        <v>8.3175219844375148E-2</v>
      </c>
      <c r="Q15" s="3">
        <v>0.17372553982200067</v>
      </c>
      <c r="R15" s="3">
        <v>0.7758288085528926</v>
      </c>
    </row>
    <row r="16" spans="1:18" x14ac:dyDescent="0.25">
      <c r="A16" t="s">
        <v>19</v>
      </c>
      <c r="B16" s="8">
        <v>2.2204460492503131E-16</v>
      </c>
      <c r="C16" s="3">
        <v>17.3416776037324</v>
      </c>
      <c r="D16" s="3">
        <v>9.5939512174378105</v>
      </c>
      <c r="E16" s="3" t="s">
        <v>12</v>
      </c>
      <c r="F16" s="3">
        <v>0.37868269302994112</v>
      </c>
      <c r="G16" s="3">
        <v>0</v>
      </c>
      <c r="H16" s="3">
        <v>4.5087253159317138</v>
      </c>
      <c r="I16" s="3" t="s">
        <v>12</v>
      </c>
      <c r="J16" s="3">
        <v>0.18528509197404366</v>
      </c>
      <c r="K16" s="3">
        <v>0</v>
      </c>
      <c r="L16" s="3">
        <v>0.11273217764202502</v>
      </c>
      <c r="M16" s="3">
        <v>3.2276089629508951</v>
      </c>
      <c r="N16" s="3">
        <v>7.6068204790449352</v>
      </c>
      <c r="O16" s="3">
        <v>10.289846306925124</v>
      </c>
      <c r="P16" s="3">
        <v>13.163649666199511</v>
      </c>
      <c r="Q16" s="3">
        <v>14.748837517965828</v>
      </c>
      <c r="R16" s="3">
        <v>15.978485424861146</v>
      </c>
    </row>
    <row r="18" spans="1:3" x14ac:dyDescent="0.25">
      <c r="A18" t="s">
        <v>23</v>
      </c>
      <c r="B18" s="17"/>
      <c r="C18" s="3"/>
    </row>
    <row r="19" spans="1:3" x14ac:dyDescent="0.25">
      <c r="A19" t="s">
        <v>24</v>
      </c>
      <c r="B19" s="46">
        <v>-2098.7277192395804</v>
      </c>
      <c r="C19" s="47"/>
    </row>
    <row r="20" spans="1:3" x14ac:dyDescent="0.25">
      <c r="A20" t="s">
        <v>25</v>
      </c>
      <c r="B20" s="46">
        <v>-3907.2678853923703</v>
      </c>
      <c r="C20" s="47"/>
    </row>
    <row r="21" spans="1:3" x14ac:dyDescent="0.25">
      <c r="A21" t="s">
        <v>26</v>
      </c>
      <c r="B21" s="42">
        <v>0.46286566961895814</v>
      </c>
      <c r="C21" s="43"/>
    </row>
    <row r="22" spans="1:3" x14ac:dyDescent="0.25">
      <c r="A22" t="s">
        <v>27</v>
      </c>
      <c r="B22" s="42">
        <v>0.58260020849118843</v>
      </c>
      <c r="C22" s="43"/>
    </row>
    <row r="23" spans="1:3" x14ac:dyDescent="0.25">
      <c r="A23" t="s">
        <v>77</v>
      </c>
      <c r="B23" s="42">
        <v>1.240431545384812</v>
      </c>
      <c r="C23" s="43"/>
    </row>
    <row r="24" spans="1:3" x14ac:dyDescent="0.25">
      <c r="A24" t="s">
        <v>78</v>
      </c>
      <c r="B24" s="42">
        <v>1.427927615583908</v>
      </c>
      <c r="C24" s="43"/>
    </row>
    <row r="25" spans="1:3" x14ac:dyDescent="0.25">
      <c r="A25" s="18" t="s">
        <v>39</v>
      </c>
      <c r="B25" s="44">
        <v>3558</v>
      </c>
      <c r="C25" s="45"/>
    </row>
    <row r="26" spans="1:3" x14ac:dyDescent="0.25">
      <c r="A26" s="18" t="s">
        <v>41</v>
      </c>
      <c r="B26" s="44">
        <v>593</v>
      </c>
      <c r="C26" s="45"/>
    </row>
    <row r="27" spans="1:3" x14ac:dyDescent="0.25">
      <c r="A27" s="18" t="s">
        <v>40</v>
      </c>
      <c r="B27" s="44">
        <v>108</v>
      </c>
      <c r="C27" s="45"/>
    </row>
    <row r="28" spans="1:3" x14ac:dyDescent="0.25">
      <c r="B28" s="17"/>
      <c r="C28" s="3"/>
    </row>
    <row r="29" spans="1:3" x14ac:dyDescent="0.25">
      <c r="A29" t="s">
        <v>29</v>
      </c>
      <c r="B29" s="2" t="s">
        <v>70</v>
      </c>
      <c r="C29" s="3"/>
    </row>
    <row r="30" spans="1:3" x14ac:dyDescent="0.25">
      <c r="A30" t="s">
        <v>31</v>
      </c>
      <c r="B30" s="2" t="s">
        <v>114</v>
      </c>
      <c r="C30" s="3"/>
    </row>
    <row r="31" spans="1:3" x14ac:dyDescent="0.25">
      <c r="A31" t="s">
        <v>115</v>
      </c>
      <c r="B31" s="2">
        <v>1000</v>
      </c>
      <c r="C31" s="3"/>
    </row>
    <row r="32" spans="1:3" x14ac:dyDescent="0.25">
      <c r="A32" t="s">
        <v>33</v>
      </c>
      <c r="B32" s="2" t="s">
        <v>34</v>
      </c>
      <c r="C32" s="3"/>
    </row>
    <row r="33" spans="1:16" x14ac:dyDescent="0.25">
      <c r="A33" t="s">
        <v>35</v>
      </c>
      <c r="B33" s="2" t="s">
        <v>36</v>
      </c>
      <c r="C33" s="3"/>
    </row>
    <row r="34" spans="1:16" x14ac:dyDescent="0.25">
      <c r="A34" t="s">
        <v>37</v>
      </c>
      <c r="B34" s="2" t="s">
        <v>38</v>
      </c>
      <c r="C34" s="3"/>
    </row>
    <row r="42" spans="1:16" x14ac:dyDescent="0.25">
      <c r="B42" s="31" t="s">
        <v>116</v>
      </c>
      <c r="C42" s="31" t="s">
        <v>117</v>
      </c>
      <c r="D42" s="35" t="s">
        <v>122</v>
      </c>
      <c r="E42" s="31" t="s">
        <v>118</v>
      </c>
      <c r="F42" s="31" t="s">
        <v>119</v>
      </c>
      <c r="G42" s="31" t="s">
        <v>120</v>
      </c>
      <c r="H42" s="31" t="s">
        <v>121</v>
      </c>
    </row>
    <row r="43" spans="1:16" x14ac:dyDescent="0.25">
      <c r="B43">
        <v>2</v>
      </c>
      <c r="C43">
        <v>0</v>
      </c>
      <c r="D43">
        <v>0</v>
      </c>
      <c r="E43">
        <v>-2258.1216970152</v>
      </c>
      <c r="F43" s="32">
        <v>24</v>
      </c>
      <c r="G43" s="3">
        <v>1.2828115216499201</v>
      </c>
      <c r="H43" s="3">
        <v>1.3244773150275</v>
      </c>
      <c r="J43">
        <v>2</v>
      </c>
      <c r="K43">
        <v>0</v>
      </c>
      <c r="L43">
        <v>1</v>
      </c>
      <c r="M43">
        <v>-2130.1176425712601</v>
      </c>
      <c r="N43">
        <v>90</v>
      </c>
      <c r="O43" s="3">
        <v>1.24795820268199</v>
      </c>
      <c r="P43" s="3">
        <v>1.4042049278479001</v>
      </c>
    </row>
    <row r="44" spans="1:16" x14ac:dyDescent="0.25">
      <c r="B44">
        <v>2</v>
      </c>
      <c r="C44">
        <v>2</v>
      </c>
      <c r="D44">
        <v>0</v>
      </c>
      <c r="E44">
        <v>-2258.12169701517</v>
      </c>
      <c r="F44" s="3">
        <v>24</v>
      </c>
      <c r="G44" s="3">
        <v>1.2828115216499001</v>
      </c>
      <c r="H44" s="3">
        <v>1.32447731502747</v>
      </c>
      <c r="J44">
        <v>2</v>
      </c>
      <c r="K44">
        <v>2</v>
      </c>
      <c r="L44">
        <v>1</v>
      </c>
      <c r="M44">
        <v>-2125.8797130062599</v>
      </c>
      <c r="N44">
        <v>90</v>
      </c>
      <c r="O44" s="3">
        <v>1.24557600506254</v>
      </c>
      <c r="P44" s="3">
        <v>1.4018227302284501</v>
      </c>
    </row>
    <row r="45" spans="1:16" x14ac:dyDescent="0.25">
      <c r="B45">
        <v>2</v>
      </c>
      <c r="C45">
        <v>4</v>
      </c>
      <c r="D45">
        <v>0</v>
      </c>
      <c r="E45">
        <v>-2284.1460418765701</v>
      </c>
      <c r="F45" s="3">
        <v>12</v>
      </c>
      <c r="G45" s="3">
        <v>1.2906947958834001</v>
      </c>
      <c r="H45" s="3">
        <v>1.3115276925721899</v>
      </c>
      <c r="J45">
        <v>2</v>
      </c>
      <c r="K45">
        <v>4</v>
      </c>
      <c r="L45">
        <v>1</v>
      </c>
      <c r="M45">
        <v>-2196.4831777985</v>
      </c>
      <c r="N45">
        <v>78</v>
      </c>
      <c r="O45" s="3">
        <v>1.2785178065196701</v>
      </c>
      <c r="P45" s="3">
        <v>1.4139316349968001</v>
      </c>
    </row>
    <row r="46" spans="1:16" x14ac:dyDescent="0.25">
      <c r="B46">
        <v>2</v>
      </c>
      <c r="C46">
        <v>5</v>
      </c>
      <c r="D46">
        <v>0</v>
      </c>
      <c r="E46">
        <v>-2237.6066936255902</v>
      </c>
      <c r="F46" s="3">
        <v>36</v>
      </c>
      <c r="G46" s="3">
        <v>1.27802512289241</v>
      </c>
      <c r="H46" s="3">
        <v>1.34052381295877</v>
      </c>
      <c r="J46">
        <v>2</v>
      </c>
      <c r="K46">
        <v>5</v>
      </c>
      <c r="L46">
        <v>1</v>
      </c>
      <c r="M46">
        <v>-2095.3815558031802</v>
      </c>
      <c r="N46">
        <v>102</v>
      </c>
      <c r="O46" s="3">
        <v>1.23517794030533</v>
      </c>
      <c r="P46" s="3">
        <v>1.41225756216003</v>
      </c>
    </row>
    <row r="47" spans="1:16" x14ac:dyDescent="0.25">
      <c r="B47">
        <v>2</v>
      </c>
      <c r="C47">
        <v>6</v>
      </c>
      <c r="D47">
        <v>0</v>
      </c>
      <c r="E47">
        <v>-2238.90461412796</v>
      </c>
      <c r="F47" s="3">
        <v>36</v>
      </c>
      <c r="G47" s="3">
        <v>1.2787547015896299</v>
      </c>
      <c r="H47" s="3">
        <v>1.3412533916560001</v>
      </c>
      <c r="J47">
        <v>2</v>
      </c>
      <c r="K47">
        <v>6</v>
      </c>
      <c r="L47">
        <v>1</v>
      </c>
      <c r="M47">
        <v>-2100.6744899394898</v>
      </c>
      <c r="N47">
        <v>102</v>
      </c>
      <c r="O47" s="3">
        <v>1.2381531702863899</v>
      </c>
      <c r="P47" s="3">
        <v>1.4152327921411001</v>
      </c>
    </row>
    <row r="48" spans="1:16" x14ac:dyDescent="0.25">
      <c r="B48">
        <v>2</v>
      </c>
      <c r="C48">
        <v>7</v>
      </c>
      <c r="D48">
        <v>0</v>
      </c>
      <c r="E48">
        <v>-2240.1969286161202</v>
      </c>
      <c r="F48" s="3">
        <v>36</v>
      </c>
      <c r="G48" s="3">
        <v>1.2794811290703301</v>
      </c>
      <c r="H48" s="3">
        <v>1.3419798191367001</v>
      </c>
      <c r="J48">
        <v>2</v>
      </c>
      <c r="K48">
        <v>7</v>
      </c>
      <c r="L48">
        <v>1</v>
      </c>
      <c r="M48">
        <v>-2109.4179237714902</v>
      </c>
      <c r="N48">
        <v>102</v>
      </c>
      <c r="O48" s="3">
        <v>1.2430679728901</v>
      </c>
      <c r="P48" s="3">
        <v>1.4201475947448099</v>
      </c>
    </row>
    <row r="49" spans="2:16" x14ac:dyDescent="0.25">
      <c r="B49">
        <v>2</v>
      </c>
      <c r="C49">
        <v>8</v>
      </c>
      <c r="D49">
        <v>0</v>
      </c>
      <c r="E49">
        <v>-2237.1267461969101</v>
      </c>
      <c r="F49" s="3">
        <v>36</v>
      </c>
      <c r="G49" s="3">
        <v>1.2777553379409301</v>
      </c>
      <c r="H49" s="3">
        <v>1.3402540280073001</v>
      </c>
      <c r="J49">
        <v>2</v>
      </c>
      <c r="K49">
        <v>8</v>
      </c>
      <c r="L49">
        <v>1</v>
      </c>
      <c r="M49">
        <v>-2094.90142467841</v>
      </c>
      <c r="N49">
        <v>102</v>
      </c>
      <c r="O49" s="3">
        <v>1.23490805209579</v>
      </c>
      <c r="P49" s="3">
        <v>1.41198767395049</v>
      </c>
    </row>
    <row r="50" spans="2:16" x14ac:dyDescent="0.25">
      <c r="B50">
        <v>3</v>
      </c>
      <c r="C50">
        <v>0</v>
      </c>
      <c r="D50">
        <v>0</v>
      </c>
      <c r="E50">
        <v>-2235.76592432911</v>
      </c>
      <c r="F50" s="3">
        <v>36</v>
      </c>
      <c r="G50" s="3">
        <v>1.2769904015340701</v>
      </c>
      <c r="H50" s="3">
        <v>1.3394890916004401</v>
      </c>
      <c r="J50">
        <v>3</v>
      </c>
      <c r="K50">
        <v>0</v>
      </c>
      <c r="L50">
        <v>1</v>
      </c>
      <c r="M50">
        <v>-2121.1015107958201</v>
      </c>
      <c r="N50">
        <v>102</v>
      </c>
      <c r="O50" s="3">
        <v>1.2496354754332899</v>
      </c>
      <c r="P50" s="3">
        <v>1.4267150972879901</v>
      </c>
    </row>
    <row r="51" spans="2:16" x14ac:dyDescent="0.25">
      <c r="B51">
        <v>3</v>
      </c>
      <c r="C51">
        <v>2</v>
      </c>
      <c r="D51">
        <v>0</v>
      </c>
      <c r="E51">
        <v>-2235.76592432896</v>
      </c>
      <c r="F51" s="3">
        <v>36</v>
      </c>
      <c r="G51" s="3">
        <v>1.2769904015339799</v>
      </c>
      <c r="H51" s="3">
        <v>1.3394890916003499</v>
      </c>
      <c r="J51">
        <v>3</v>
      </c>
      <c r="K51">
        <v>2</v>
      </c>
      <c r="L51">
        <v>1</v>
      </c>
      <c r="M51">
        <v>-2109.59711368647</v>
      </c>
      <c r="N51">
        <v>102</v>
      </c>
      <c r="O51" s="3">
        <v>1.2431686979687899</v>
      </c>
      <c r="P51" s="3">
        <v>1.4202483198234901</v>
      </c>
    </row>
    <row r="52" spans="2:16" x14ac:dyDescent="0.25">
      <c r="B52">
        <v>3</v>
      </c>
      <c r="C52">
        <v>4</v>
      </c>
      <c r="D52">
        <v>0</v>
      </c>
      <c r="E52">
        <v>-2256.3458778344302</v>
      </c>
      <c r="F52" s="3">
        <v>24</v>
      </c>
      <c r="G52" s="3">
        <v>1.2818133096314901</v>
      </c>
      <c r="H52" s="3">
        <v>1.32347910300907</v>
      </c>
      <c r="J52">
        <v>3</v>
      </c>
      <c r="K52">
        <v>4</v>
      </c>
      <c r="L52">
        <v>1</v>
      </c>
      <c r="M52">
        <v>-2157.7443816977302</v>
      </c>
      <c r="N52">
        <v>90</v>
      </c>
      <c r="O52" s="3">
        <v>1.26348756700266</v>
      </c>
      <c r="P52" s="3">
        <v>1.4197342921685701</v>
      </c>
    </row>
    <row r="53" spans="2:16" x14ac:dyDescent="0.25">
      <c r="B53">
        <v>3</v>
      </c>
      <c r="C53">
        <v>5</v>
      </c>
      <c r="D53">
        <v>0</v>
      </c>
      <c r="E53">
        <v>-2227.3415081375701</v>
      </c>
      <c r="F53" s="3">
        <v>48</v>
      </c>
      <c r="G53" s="3">
        <v>1.2790002856310101</v>
      </c>
      <c r="H53" s="3">
        <v>1.3623318723861699</v>
      </c>
      <c r="J53">
        <v>3</v>
      </c>
      <c r="K53">
        <v>5</v>
      </c>
      <c r="L53">
        <v>1</v>
      </c>
      <c r="M53">
        <v>-2085.2640754507502</v>
      </c>
      <c r="N53">
        <v>114</v>
      </c>
      <c r="O53" s="3">
        <v>1.2362361301016001</v>
      </c>
      <c r="P53" s="3">
        <v>1.4341486486450901</v>
      </c>
    </row>
    <row r="54" spans="2:16" x14ac:dyDescent="0.25">
      <c r="B54">
        <v>3</v>
      </c>
      <c r="C54">
        <v>6</v>
      </c>
      <c r="D54">
        <v>0</v>
      </c>
      <c r="E54">
        <v>-2227.2013330121799</v>
      </c>
      <c r="F54" s="3">
        <v>48</v>
      </c>
      <c r="G54" s="3">
        <v>1.2789214912940801</v>
      </c>
      <c r="H54" s="3">
        <v>1.3622530780492399</v>
      </c>
      <c r="J54">
        <v>3</v>
      </c>
      <c r="K54">
        <v>6</v>
      </c>
      <c r="L54">
        <v>1</v>
      </c>
      <c r="M54">
        <v>-2095.8252187292101</v>
      </c>
      <c r="N54">
        <v>114</v>
      </c>
      <c r="O54" s="3">
        <v>1.2421726918095599</v>
      </c>
      <c r="P54" s="3">
        <v>1.4400852103530499</v>
      </c>
    </row>
    <row r="55" spans="2:16" x14ac:dyDescent="0.25">
      <c r="B55">
        <v>3</v>
      </c>
      <c r="C55">
        <v>7</v>
      </c>
      <c r="D55">
        <v>0</v>
      </c>
      <c r="E55">
        <v>-2227.9627202588699</v>
      </c>
      <c r="F55" s="3">
        <v>48</v>
      </c>
      <c r="G55" s="3">
        <v>1.2793494773799201</v>
      </c>
      <c r="H55" s="3">
        <v>1.36268106413507</v>
      </c>
      <c r="J55">
        <v>3</v>
      </c>
      <c r="K55">
        <v>7</v>
      </c>
      <c r="L55">
        <v>1</v>
      </c>
      <c r="M55">
        <v>-2097.2129363631302</v>
      </c>
      <c r="N55">
        <v>114</v>
      </c>
      <c r="O55" s="3">
        <v>1.24295274669091</v>
      </c>
      <c r="P55" s="3">
        <v>1.4408652652344001</v>
      </c>
    </row>
    <row r="56" spans="2:16" x14ac:dyDescent="0.25">
      <c r="B56">
        <v>3</v>
      </c>
      <c r="C56">
        <v>8</v>
      </c>
      <c r="D56">
        <v>0</v>
      </c>
      <c r="E56">
        <v>-2224.3861918667799</v>
      </c>
      <c r="F56" s="3">
        <v>48</v>
      </c>
      <c r="G56" s="3">
        <v>1.2773390623197201</v>
      </c>
      <c r="H56" s="3">
        <v>1.3606706490748699</v>
      </c>
      <c r="J56">
        <v>3</v>
      </c>
      <c r="K56">
        <v>8</v>
      </c>
      <c r="L56">
        <v>1</v>
      </c>
      <c r="M56">
        <v>-2093.7860838427</v>
      </c>
      <c r="N56">
        <v>114</v>
      </c>
      <c r="O56" s="3">
        <v>1.2410264664658199</v>
      </c>
      <c r="P56" s="3">
        <v>1.4389389850093099</v>
      </c>
    </row>
    <row r="57" spans="2:16" x14ac:dyDescent="0.25">
      <c r="B57">
        <v>4</v>
      </c>
      <c r="C57">
        <v>0</v>
      </c>
      <c r="D57">
        <v>0</v>
      </c>
      <c r="E57">
        <v>-2220.54998325926</v>
      </c>
      <c r="F57" s="3">
        <v>48</v>
      </c>
      <c r="G57" s="3">
        <v>1.2751826774925601</v>
      </c>
      <c r="H57" s="3">
        <v>1.3585142642477099</v>
      </c>
      <c r="J57">
        <v>4</v>
      </c>
      <c r="K57">
        <v>0</v>
      </c>
      <c r="L57">
        <v>1</v>
      </c>
      <c r="M57">
        <v>-2093.6997611828801</v>
      </c>
      <c r="N57">
        <v>114</v>
      </c>
      <c r="O57" s="3">
        <v>1.24097794332933</v>
      </c>
      <c r="P57" s="3">
        <v>1.43889046187282</v>
      </c>
    </row>
    <row r="58" spans="2:16" x14ac:dyDescent="0.25">
      <c r="B58">
        <v>4</v>
      </c>
      <c r="C58">
        <v>2</v>
      </c>
      <c r="D58">
        <v>0</v>
      </c>
      <c r="E58">
        <v>-3903.61295250894</v>
      </c>
      <c r="F58" s="3">
        <v>48</v>
      </c>
      <c r="G58" s="3">
        <v>2.2212551728549399</v>
      </c>
      <c r="H58" s="3">
        <v>2.3045867596101002</v>
      </c>
      <c r="J58">
        <v>4</v>
      </c>
      <c r="K58">
        <v>2</v>
      </c>
      <c r="L58">
        <v>1</v>
      </c>
      <c r="M58">
        <v>-2101.2776863149602</v>
      </c>
      <c r="N58">
        <v>114</v>
      </c>
      <c r="O58" s="3">
        <v>1.24523759770374</v>
      </c>
      <c r="P58" s="3">
        <v>1.44315011624723</v>
      </c>
    </row>
    <row r="59" spans="2:16" x14ac:dyDescent="0.25">
      <c r="B59">
        <v>4</v>
      </c>
      <c r="C59">
        <v>4</v>
      </c>
      <c r="D59">
        <v>0</v>
      </c>
      <c r="E59">
        <v>-2240.3428693351302</v>
      </c>
      <c r="F59" s="3">
        <v>36</v>
      </c>
      <c r="G59" s="3">
        <v>1.2795631643255401</v>
      </c>
      <c r="H59" s="3">
        <v>1.3420618543919001</v>
      </c>
      <c r="J59">
        <v>4</v>
      </c>
      <c r="K59">
        <v>4</v>
      </c>
      <c r="L59">
        <v>1</v>
      </c>
      <c r="M59">
        <v>-2137.4909596667999</v>
      </c>
      <c r="N59">
        <v>102</v>
      </c>
      <c r="O59" s="3">
        <v>1.25884820667049</v>
      </c>
      <c r="P59" s="3">
        <v>1.43592782852519</v>
      </c>
    </row>
    <row r="60" spans="2:16" x14ac:dyDescent="0.25">
      <c r="B60">
        <v>4</v>
      </c>
      <c r="C60">
        <v>5</v>
      </c>
      <c r="D60">
        <v>0</v>
      </c>
      <c r="E60">
        <v>-2207.2435328957699</v>
      </c>
      <c r="F60" s="3">
        <v>60</v>
      </c>
      <c r="G60" s="3">
        <v>1.27444830404484</v>
      </c>
      <c r="H60" s="3">
        <v>1.3786127874887799</v>
      </c>
      <c r="J60">
        <v>4</v>
      </c>
      <c r="K60">
        <v>5</v>
      </c>
      <c r="L60">
        <v>1</v>
      </c>
      <c r="M60">
        <v>-2068.3593555693501</v>
      </c>
      <c r="N60">
        <v>126</v>
      </c>
      <c r="O60" s="3">
        <v>1.2334791206123401</v>
      </c>
      <c r="P60" s="3">
        <v>1.45222453584462</v>
      </c>
    </row>
    <row r="61" spans="2:16" x14ac:dyDescent="0.25">
      <c r="B61">
        <v>4</v>
      </c>
      <c r="C61">
        <v>6</v>
      </c>
      <c r="D61">
        <v>0</v>
      </c>
      <c r="E61">
        <v>-2207.5360769065001</v>
      </c>
      <c r="F61" s="3">
        <v>60</v>
      </c>
      <c r="G61" s="3">
        <v>1.27461274699634</v>
      </c>
      <c r="H61" s="3">
        <v>1.3787772304402901</v>
      </c>
      <c r="J61">
        <v>4</v>
      </c>
      <c r="K61">
        <v>6</v>
      </c>
      <c r="L61">
        <v>1</v>
      </c>
      <c r="M61">
        <v>-2086.9868177735002</v>
      </c>
      <c r="N61">
        <v>126</v>
      </c>
      <c r="O61" s="3">
        <v>1.2439498694623401</v>
      </c>
      <c r="P61" s="3">
        <v>1.46269528469462</v>
      </c>
    </row>
    <row r="62" spans="2:16" x14ac:dyDescent="0.25">
      <c r="B62">
        <v>4</v>
      </c>
      <c r="C62">
        <v>7</v>
      </c>
      <c r="D62">
        <v>0</v>
      </c>
      <c r="E62">
        <v>-2211.4220509515299</v>
      </c>
      <c r="F62" s="3">
        <v>60</v>
      </c>
      <c r="G62" s="3">
        <v>1.2767971056501</v>
      </c>
      <c r="H62" s="3">
        <v>1.3809615890940401</v>
      </c>
      <c r="J62">
        <v>4</v>
      </c>
      <c r="K62">
        <v>7</v>
      </c>
      <c r="L62">
        <v>1</v>
      </c>
      <c r="M62">
        <v>-2089.9672146767698</v>
      </c>
      <c r="N62">
        <v>126</v>
      </c>
      <c r="O62" s="3">
        <v>1.24562519093691</v>
      </c>
      <c r="P62" s="3">
        <v>1.4643706061691899</v>
      </c>
    </row>
    <row r="63" spans="2:16" x14ac:dyDescent="0.25">
      <c r="B63">
        <v>4</v>
      </c>
      <c r="C63">
        <v>8</v>
      </c>
      <c r="D63">
        <v>0</v>
      </c>
      <c r="E63">
        <v>-2205.1406769877999</v>
      </c>
      <c r="F63" s="3">
        <v>60</v>
      </c>
      <c r="G63" s="3">
        <v>1.27326626025172</v>
      </c>
      <c r="H63" s="3">
        <v>1.3774307436956601</v>
      </c>
      <c r="J63">
        <v>4</v>
      </c>
      <c r="K63">
        <v>8</v>
      </c>
      <c r="L63">
        <v>1</v>
      </c>
      <c r="M63">
        <v>-2074.9795529046601</v>
      </c>
      <c r="N63">
        <v>126</v>
      </c>
      <c r="O63" s="3">
        <v>1.2372004232179099</v>
      </c>
      <c r="P63" s="3">
        <v>1.45594583845019</v>
      </c>
    </row>
    <row r="64" spans="2:16" x14ac:dyDescent="0.25">
      <c r="B64">
        <v>5</v>
      </c>
      <c r="C64">
        <v>0</v>
      </c>
      <c r="D64">
        <v>0</v>
      </c>
      <c r="E64">
        <v>-2208.5869815176002</v>
      </c>
      <c r="F64" s="3">
        <v>60</v>
      </c>
      <c r="G64" s="3">
        <v>1.27520347471479</v>
      </c>
      <c r="H64" s="3">
        <v>1.3793679581587299</v>
      </c>
      <c r="J64">
        <v>5</v>
      </c>
      <c r="K64">
        <v>0</v>
      </c>
      <c r="L64">
        <v>1</v>
      </c>
      <c r="M64">
        <v>-2089.07315047665</v>
      </c>
      <c r="N64">
        <v>126</v>
      </c>
      <c r="O64" s="3">
        <v>1.2451226253382</v>
      </c>
      <c r="P64" s="3">
        <v>1.46386804057048</v>
      </c>
    </row>
    <row r="65" spans="2:16" x14ac:dyDescent="0.25">
      <c r="B65">
        <v>5</v>
      </c>
      <c r="C65">
        <v>2</v>
      </c>
      <c r="D65">
        <v>0</v>
      </c>
      <c r="E65">
        <v>-3519.8187311730399</v>
      </c>
      <c r="F65" s="3">
        <v>60</v>
      </c>
      <c r="G65" s="3">
        <v>2.0122646043693302</v>
      </c>
      <c r="H65" s="3">
        <v>2.1164290878132799</v>
      </c>
      <c r="J65">
        <v>5</v>
      </c>
      <c r="K65">
        <v>2</v>
      </c>
      <c r="L65">
        <v>1</v>
      </c>
      <c r="M65">
        <v>-2081.37552152529</v>
      </c>
      <c r="N65">
        <v>126</v>
      </c>
      <c r="O65" s="3">
        <v>1.24079568382535</v>
      </c>
      <c r="P65" s="3">
        <v>1.4595410990576301</v>
      </c>
    </row>
    <row r="66" spans="2:16" x14ac:dyDescent="0.25">
      <c r="B66" s="29">
        <v>5</v>
      </c>
      <c r="C66" s="29">
        <v>4</v>
      </c>
      <c r="D66" s="29">
        <v>0</v>
      </c>
      <c r="E66" s="29">
        <v>-2227.35320027033</v>
      </c>
      <c r="F66" s="30">
        <v>48</v>
      </c>
      <c r="G66" s="3">
        <v>1.27900685793723</v>
      </c>
      <c r="H66" s="3">
        <v>1.3623384446923901</v>
      </c>
      <c r="J66">
        <v>5</v>
      </c>
      <c r="K66">
        <v>4</v>
      </c>
      <c r="L66">
        <v>1</v>
      </c>
      <c r="M66">
        <v>-2108.1529406841701</v>
      </c>
      <c r="N66">
        <v>114</v>
      </c>
      <c r="O66" s="3">
        <v>1.24910227132331</v>
      </c>
      <c r="P66" s="3">
        <v>1.4470147898668</v>
      </c>
    </row>
    <row r="67" spans="2:16" x14ac:dyDescent="0.25">
      <c r="B67">
        <v>5</v>
      </c>
      <c r="C67">
        <v>5</v>
      </c>
      <c r="D67">
        <v>0</v>
      </c>
      <c r="E67">
        <v>-2193.2505732232198</v>
      </c>
      <c r="F67" s="3">
        <v>72</v>
      </c>
      <c r="G67" s="3">
        <v>1.2733280344144</v>
      </c>
      <c r="H67" s="3">
        <v>1.39832541454713</v>
      </c>
      <c r="J67">
        <v>5</v>
      </c>
      <c r="K67">
        <v>5</v>
      </c>
      <c r="L67">
        <v>1</v>
      </c>
      <c r="M67">
        <v>-2047.2651248827899</v>
      </c>
      <c r="N67">
        <v>138</v>
      </c>
      <c r="O67" s="3">
        <v>1.2283671303444601</v>
      </c>
      <c r="P67" s="3">
        <v>1.46794544226552</v>
      </c>
    </row>
    <row r="68" spans="2:16" x14ac:dyDescent="0.25">
      <c r="B68">
        <v>5</v>
      </c>
      <c r="C68">
        <v>6</v>
      </c>
      <c r="D68">
        <v>0</v>
      </c>
      <c r="E68">
        <v>-2184.5387764839502</v>
      </c>
      <c r="F68" s="3">
        <v>72</v>
      </c>
      <c r="G68" s="3">
        <v>1.2684310154491001</v>
      </c>
      <c r="H68" s="3">
        <v>1.3934283955818301</v>
      </c>
      <c r="J68">
        <v>5</v>
      </c>
      <c r="K68">
        <v>6</v>
      </c>
      <c r="L68">
        <v>1</v>
      </c>
      <c r="M68">
        <v>-2053.26407479212</v>
      </c>
      <c r="N68">
        <v>138</v>
      </c>
      <c r="O68" s="3">
        <v>1.23173922135588</v>
      </c>
      <c r="P68" s="3">
        <v>1.4713175332769499</v>
      </c>
    </row>
    <row r="69" spans="2:16" x14ac:dyDescent="0.25">
      <c r="B69">
        <v>5</v>
      </c>
      <c r="C69">
        <v>7</v>
      </c>
      <c r="D69">
        <v>0</v>
      </c>
      <c r="E69">
        <v>-2186.19828885382</v>
      </c>
      <c r="F69" s="3">
        <v>72</v>
      </c>
      <c r="G69" s="3">
        <v>1.26936384983351</v>
      </c>
      <c r="H69" s="3">
        <v>1.39436122996624</v>
      </c>
      <c r="J69">
        <v>5</v>
      </c>
      <c r="K69">
        <v>7</v>
      </c>
      <c r="L69">
        <v>1</v>
      </c>
      <c r="M69">
        <v>-2069.98257737735</v>
      </c>
      <c r="N69">
        <v>138</v>
      </c>
      <c r="O69" s="3">
        <v>1.2411369181435401</v>
      </c>
      <c r="P69" s="3">
        <v>1.4807152300646</v>
      </c>
    </row>
    <row r="70" spans="2:16" x14ac:dyDescent="0.25">
      <c r="B70">
        <v>5</v>
      </c>
      <c r="C70">
        <v>8</v>
      </c>
      <c r="D70">
        <v>0</v>
      </c>
      <c r="E70">
        <v>-2195.2927814548798</v>
      </c>
      <c r="F70">
        <v>72</v>
      </c>
      <c r="G70" s="3">
        <v>1.2744759873270799</v>
      </c>
      <c r="H70" s="3">
        <v>1.3994733674598101</v>
      </c>
      <c r="J70">
        <v>5</v>
      </c>
      <c r="K70">
        <v>8</v>
      </c>
      <c r="L70">
        <v>1</v>
      </c>
      <c r="M70">
        <v>-2061.6011143105202</v>
      </c>
      <c r="N70">
        <v>138</v>
      </c>
      <c r="O70" s="3">
        <v>1.2364255842105201</v>
      </c>
      <c r="P70" s="3">
        <v>1.47600389613159</v>
      </c>
    </row>
    <row r="71" spans="2:16" x14ac:dyDescent="0.25">
      <c r="B71">
        <v>6</v>
      </c>
      <c r="C71">
        <v>0</v>
      </c>
      <c r="D71">
        <v>0</v>
      </c>
      <c r="E71">
        <v>-2194.5662688054099</v>
      </c>
      <c r="F71">
        <v>72</v>
      </c>
      <c r="G71" s="3">
        <v>1.2740676047247901</v>
      </c>
      <c r="H71" s="3">
        <v>1.3990649848575301</v>
      </c>
      <c r="J71">
        <v>6</v>
      </c>
      <c r="K71">
        <v>0</v>
      </c>
      <c r="L71">
        <v>1</v>
      </c>
      <c r="M71">
        <v>-2073.8374212642302</v>
      </c>
      <c r="N71">
        <v>138</v>
      </c>
      <c r="O71" s="3">
        <v>1.24330377811367</v>
      </c>
      <c r="P71" s="3">
        <v>1.4828820900347399</v>
      </c>
    </row>
    <row r="72" spans="2:16" x14ac:dyDescent="0.25">
      <c r="B72">
        <v>6</v>
      </c>
      <c r="C72">
        <v>2</v>
      </c>
      <c r="D72">
        <v>0</v>
      </c>
      <c r="E72">
        <v>-3904.0114807128598</v>
      </c>
      <c r="F72">
        <v>72</v>
      </c>
      <c r="G72" s="3">
        <v>2.2349699160836698</v>
      </c>
      <c r="H72" s="3">
        <v>2.3599672962164</v>
      </c>
      <c r="J72">
        <v>6</v>
      </c>
      <c r="K72">
        <v>2</v>
      </c>
      <c r="L72">
        <v>1</v>
      </c>
      <c r="M72">
        <v>-2070.5910305991301</v>
      </c>
      <c r="N72">
        <v>138</v>
      </c>
      <c r="O72" s="3">
        <v>1.24147893794218</v>
      </c>
      <c r="P72" s="3">
        <v>1.4810572498632499</v>
      </c>
    </row>
    <row r="73" spans="2:16" x14ac:dyDescent="0.25">
      <c r="B73">
        <v>6</v>
      </c>
      <c r="C73">
        <v>4</v>
      </c>
      <c r="D73">
        <v>0</v>
      </c>
      <c r="E73">
        <v>-2208.65972103073</v>
      </c>
      <c r="F73">
        <v>60</v>
      </c>
      <c r="G73" s="3">
        <v>1.2752443625805101</v>
      </c>
      <c r="H73" s="3">
        <v>1.37940884602446</v>
      </c>
      <c r="J73">
        <v>6</v>
      </c>
      <c r="K73">
        <v>4</v>
      </c>
      <c r="L73">
        <v>1</v>
      </c>
      <c r="M73">
        <v>-2098.7849424357801</v>
      </c>
      <c r="N73">
        <v>126</v>
      </c>
      <c r="O73" s="3">
        <v>1.2505817551634499</v>
      </c>
      <c r="P73" s="3">
        <v>1.46932717039573</v>
      </c>
    </row>
    <row r="74" spans="2:16" x14ac:dyDescent="0.25">
      <c r="B74">
        <v>6</v>
      </c>
      <c r="C74">
        <v>5</v>
      </c>
      <c r="D74">
        <v>0</v>
      </c>
      <c r="E74">
        <v>-2173.8038085532198</v>
      </c>
      <c r="F74">
        <v>84</v>
      </c>
      <c r="G74" s="3">
        <v>1.2691421071125399</v>
      </c>
      <c r="H74" s="3">
        <v>1.41497238393406</v>
      </c>
      <c r="J74">
        <v>6</v>
      </c>
      <c r="K74">
        <v>5</v>
      </c>
      <c r="L74">
        <v>1</v>
      </c>
      <c r="M74">
        <v>-2055.4981624492202</v>
      </c>
      <c r="N74">
        <v>150</v>
      </c>
      <c r="O74" s="3">
        <v>1.23974039485623</v>
      </c>
      <c r="P74" s="3">
        <v>1.50015160346608</v>
      </c>
    </row>
    <row r="75" spans="2:16" x14ac:dyDescent="0.25">
      <c r="B75">
        <v>6</v>
      </c>
      <c r="C75">
        <v>6</v>
      </c>
      <c r="D75">
        <v>0</v>
      </c>
      <c r="E75">
        <v>-2175.7464786239698</v>
      </c>
      <c r="F75">
        <v>84</v>
      </c>
      <c r="G75" s="3">
        <v>1.27023410827654</v>
      </c>
      <c r="H75" s="3">
        <v>1.4160643850980601</v>
      </c>
      <c r="J75">
        <v>6</v>
      </c>
      <c r="K75">
        <v>6</v>
      </c>
      <c r="L75">
        <v>1</v>
      </c>
      <c r="M75">
        <v>-2054.3658721352299</v>
      </c>
      <c r="N75">
        <v>150</v>
      </c>
      <c r="O75" s="3">
        <v>1.23910391913166</v>
      </c>
      <c r="P75" s="3">
        <v>1.49951512774152</v>
      </c>
    </row>
    <row r="76" spans="2:16" x14ac:dyDescent="0.25">
      <c r="B76">
        <v>6</v>
      </c>
      <c r="C76">
        <v>7</v>
      </c>
      <c r="D76">
        <v>0</v>
      </c>
      <c r="E76">
        <v>-2174.5098810729701</v>
      </c>
      <c r="F76">
        <v>84</v>
      </c>
      <c r="G76" s="3">
        <v>1.26953900004102</v>
      </c>
      <c r="H76" s="3">
        <v>1.4153692768625401</v>
      </c>
      <c r="J76">
        <v>6</v>
      </c>
      <c r="K76">
        <v>7</v>
      </c>
      <c r="L76">
        <v>1</v>
      </c>
      <c r="M76">
        <v>-2065.0594852958802</v>
      </c>
      <c r="N76">
        <v>150</v>
      </c>
      <c r="O76" s="3">
        <v>1.24511494395497</v>
      </c>
      <c r="P76" s="3">
        <v>1.50552615256482</v>
      </c>
    </row>
    <row r="77" spans="2:16" x14ac:dyDescent="0.25">
      <c r="B77">
        <v>6</v>
      </c>
      <c r="C77">
        <v>8</v>
      </c>
      <c r="D77">
        <v>0</v>
      </c>
      <c r="E77">
        <v>-2171.5826388878199</v>
      </c>
      <c r="F77">
        <v>84</v>
      </c>
      <c r="G77" s="3">
        <v>1.2678935575535799</v>
      </c>
      <c r="H77" s="3">
        <v>1.4137238343751</v>
      </c>
      <c r="J77">
        <v>6</v>
      </c>
      <c r="K77">
        <v>8</v>
      </c>
      <c r="L77">
        <v>1</v>
      </c>
      <c r="M77">
        <v>-2045.0777981184101</v>
      </c>
      <c r="N77">
        <v>150</v>
      </c>
      <c r="O77" s="3">
        <v>1.2338829669018601</v>
      </c>
      <c r="P77" s="3">
        <v>1.4942941755117101</v>
      </c>
    </row>
    <row r="78" spans="2:16" x14ac:dyDescent="0.25">
      <c r="B78">
        <v>7</v>
      </c>
      <c r="C78">
        <v>0</v>
      </c>
      <c r="D78">
        <v>0</v>
      </c>
      <c r="E78">
        <v>-2186.9743727283098</v>
      </c>
      <c r="F78">
        <v>84</v>
      </c>
      <c r="G78" s="3">
        <v>1.2765454596561601</v>
      </c>
      <c r="H78" s="3">
        <v>1.4223757364776799</v>
      </c>
      <c r="J78">
        <v>7</v>
      </c>
      <c r="K78">
        <v>0</v>
      </c>
      <c r="L78">
        <v>1</v>
      </c>
      <c r="M78">
        <v>-2071.9063346296898</v>
      </c>
      <c r="N78">
        <v>150</v>
      </c>
      <c r="O78" s="3">
        <v>1.24896365071933</v>
      </c>
      <c r="P78" s="3">
        <v>1.50937485932919</v>
      </c>
    </row>
    <row r="79" spans="2:16" x14ac:dyDescent="0.25">
      <c r="B79">
        <v>7</v>
      </c>
      <c r="C79">
        <v>2</v>
      </c>
      <c r="D79">
        <v>0</v>
      </c>
      <c r="E79">
        <v>-2174.0735382759599</v>
      </c>
      <c r="F79">
        <v>84</v>
      </c>
      <c r="G79" s="3">
        <v>1.26929372584371</v>
      </c>
      <c r="H79" s="3">
        <v>1.4151240026652301</v>
      </c>
      <c r="J79">
        <v>7</v>
      </c>
      <c r="K79">
        <v>2</v>
      </c>
      <c r="L79">
        <v>1</v>
      </c>
      <c r="M79">
        <v>-2069.36829390393</v>
      </c>
      <c r="N79">
        <v>150</v>
      </c>
      <c r="O79" s="3">
        <v>1.2475369836446999</v>
      </c>
      <c r="P79" s="3">
        <v>1.5079481922545599</v>
      </c>
    </row>
    <row r="80" spans="2:16" x14ac:dyDescent="0.25">
      <c r="B80">
        <v>7</v>
      </c>
      <c r="C80">
        <v>4</v>
      </c>
      <c r="D80">
        <v>0</v>
      </c>
      <c r="E80">
        <v>-2194.8670293095001</v>
      </c>
      <c r="F80">
        <v>72</v>
      </c>
      <c r="G80" s="3">
        <v>1.2742366662785301</v>
      </c>
      <c r="H80" s="3">
        <v>1.39923404641126</v>
      </c>
      <c r="J80">
        <v>7</v>
      </c>
      <c r="K80">
        <v>4</v>
      </c>
      <c r="L80">
        <v>1</v>
      </c>
      <c r="M80">
        <v>-2082.9276704306599</v>
      </c>
      <c r="N80">
        <v>138</v>
      </c>
      <c r="O80" s="3">
        <v>1.24841353031515</v>
      </c>
      <c r="P80" s="3">
        <v>1.4879918422362199</v>
      </c>
    </row>
    <row r="81" spans="2:16" x14ac:dyDescent="0.25">
      <c r="B81">
        <v>7</v>
      </c>
      <c r="C81">
        <v>5</v>
      </c>
      <c r="D81">
        <v>0</v>
      </c>
      <c r="E81">
        <v>-2149.1556164823701</v>
      </c>
      <c r="F81">
        <v>96</v>
      </c>
      <c r="G81" s="3">
        <v>1.2620323870052701</v>
      </c>
      <c r="H81" s="3">
        <v>1.42869556051557</v>
      </c>
      <c r="J81">
        <v>7</v>
      </c>
      <c r="K81">
        <v>5</v>
      </c>
      <c r="L81">
        <v>1</v>
      </c>
      <c r="M81">
        <v>-2030.82360643787</v>
      </c>
      <c r="N81">
        <v>162</v>
      </c>
      <c r="O81" s="3">
        <v>1.2326158552208299</v>
      </c>
      <c r="P81" s="3">
        <v>1.51385996051948</v>
      </c>
    </row>
    <row r="82" spans="2:16" x14ac:dyDescent="0.25">
      <c r="B82">
        <v>7</v>
      </c>
      <c r="C82">
        <v>6</v>
      </c>
      <c r="D82">
        <v>0</v>
      </c>
      <c r="E82">
        <v>-2153.42338640664</v>
      </c>
      <c r="F82">
        <v>96</v>
      </c>
      <c r="G82" s="3">
        <v>1.26443135829491</v>
      </c>
      <c r="H82" s="3">
        <v>1.43109453180521</v>
      </c>
      <c r="J82">
        <v>7</v>
      </c>
      <c r="K82">
        <v>6</v>
      </c>
      <c r="L82">
        <v>1</v>
      </c>
      <c r="M82">
        <v>-2039.4577529467499</v>
      </c>
      <c r="N82">
        <v>162</v>
      </c>
      <c r="O82" s="3">
        <v>1.23746922593972</v>
      </c>
      <c r="P82" s="3">
        <v>1.5187133312383601</v>
      </c>
    </row>
    <row r="83" spans="2:16" x14ac:dyDescent="0.25">
      <c r="B83">
        <v>7</v>
      </c>
      <c r="C83">
        <v>7</v>
      </c>
      <c r="D83">
        <v>0</v>
      </c>
      <c r="E83">
        <v>-2154.60324872708</v>
      </c>
      <c r="F83">
        <v>96</v>
      </c>
      <c r="G83" s="3">
        <v>1.2650945748887501</v>
      </c>
      <c r="H83" s="3">
        <v>1.43175774839906</v>
      </c>
      <c r="J83">
        <v>7</v>
      </c>
      <c r="K83">
        <v>7</v>
      </c>
      <c r="L83">
        <v>1</v>
      </c>
      <c r="M83">
        <v>-2064.23492330416</v>
      </c>
      <c r="N83">
        <v>162</v>
      </c>
      <c r="O83" s="3">
        <v>1.2513968090523699</v>
      </c>
      <c r="P83" s="3">
        <v>1.53264091435101</v>
      </c>
    </row>
    <row r="84" spans="2:16" x14ac:dyDescent="0.25">
      <c r="B84">
        <v>7</v>
      </c>
      <c r="C84">
        <v>8</v>
      </c>
      <c r="D84">
        <v>0</v>
      </c>
      <c r="E84">
        <v>-2148.4391106303301</v>
      </c>
      <c r="F84">
        <v>96</v>
      </c>
      <c r="G84" s="3">
        <v>1.2616296293593801</v>
      </c>
      <c r="H84" s="3">
        <v>1.42829280286968</v>
      </c>
      <c r="J84">
        <v>7</v>
      </c>
      <c r="K84">
        <v>8</v>
      </c>
      <c r="L84">
        <v>1</v>
      </c>
      <c r="M84">
        <v>-2038.2777898848899</v>
      </c>
      <c r="N84">
        <v>162</v>
      </c>
      <c r="O84" s="3">
        <v>1.2368059527177599</v>
      </c>
      <c r="P84" s="3">
        <v>1.5180500580164</v>
      </c>
    </row>
    <row r="85" spans="2:16" x14ac:dyDescent="0.25">
      <c r="B85">
        <v>8</v>
      </c>
      <c r="C85">
        <v>0</v>
      </c>
      <c r="D85">
        <v>0</v>
      </c>
      <c r="E85">
        <v>-2186.3441658330498</v>
      </c>
      <c r="F85">
        <v>96</v>
      </c>
      <c r="G85" s="3">
        <v>1.2829365743862</v>
      </c>
      <c r="H85" s="3">
        <v>1.4495997478965099</v>
      </c>
      <c r="J85">
        <v>8</v>
      </c>
      <c r="K85">
        <v>0</v>
      </c>
      <c r="L85">
        <v>1</v>
      </c>
      <c r="M85">
        <v>-2069.2552039258899</v>
      </c>
      <c r="N85">
        <v>162</v>
      </c>
      <c r="O85" s="3">
        <v>1.2542187767992601</v>
      </c>
      <c r="P85" s="3">
        <v>1.5354628820979099</v>
      </c>
    </row>
    <row r="86" spans="2:16" x14ac:dyDescent="0.25">
      <c r="B86">
        <v>8</v>
      </c>
      <c r="C86">
        <v>2</v>
      </c>
      <c r="D86">
        <v>0</v>
      </c>
      <c r="E86">
        <v>-2165.5210898741002</v>
      </c>
      <c r="F86">
        <v>96</v>
      </c>
      <c r="G86" s="3">
        <v>1.27123164130079</v>
      </c>
      <c r="H86" s="3">
        <v>1.4378948148110999</v>
      </c>
      <c r="J86">
        <v>8</v>
      </c>
      <c r="K86">
        <v>2</v>
      </c>
      <c r="L86">
        <v>1</v>
      </c>
      <c r="M86">
        <v>-2062.70586083528</v>
      </c>
      <c r="N86">
        <v>162</v>
      </c>
      <c r="O86" s="3">
        <v>1.2505373023245001</v>
      </c>
      <c r="P86" s="3">
        <v>1.53178140762314</v>
      </c>
    </row>
    <row r="87" spans="2:16" x14ac:dyDescent="0.25">
      <c r="B87">
        <v>8</v>
      </c>
      <c r="C87">
        <v>4</v>
      </c>
      <c r="D87">
        <v>0</v>
      </c>
      <c r="E87">
        <v>-2183.51269225446</v>
      </c>
      <c r="F87">
        <v>84</v>
      </c>
      <c r="G87" s="3">
        <v>1.2745996021666499</v>
      </c>
      <c r="H87" s="3">
        <v>1.42042987898817</v>
      </c>
      <c r="J87">
        <v>8</v>
      </c>
      <c r="K87">
        <v>4</v>
      </c>
      <c r="L87">
        <v>1</v>
      </c>
      <c r="M87">
        <v>-2057.9101208687298</v>
      </c>
      <c r="N87">
        <v>150</v>
      </c>
      <c r="O87" s="3">
        <v>1.24109618935848</v>
      </c>
      <c r="P87" s="3">
        <v>1.50150739796833</v>
      </c>
    </row>
    <row r="88" spans="2:16" x14ac:dyDescent="0.25">
      <c r="B88">
        <v>8</v>
      </c>
      <c r="C88">
        <v>5</v>
      </c>
      <c r="D88">
        <v>0</v>
      </c>
      <c r="E88">
        <v>-2131.4748971619501</v>
      </c>
      <c r="F88">
        <v>108</v>
      </c>
      <c r="G88" s="3">
        <v>1.2588391777189101</v>
      </c>
      <c r="H88" s="3">
        <v>1.44633524791801</v>
      </c>
      <c r="J88">
        <v>8</v>
      </c>
      <c r="K88">
        <v>5</v>
      </c>
      <c r="L88">
        <v>1</v>
      </c>
      <c r="M88">
        <v>-2033.47987470413</v>
      </c>
      <c r="N88">
        <v>174</v>
      </c>
      <c r="O88" s="3">
        <v>1.24085434216084</v>
      </c>
      <c r="P88" s="3">
        <v>1.5429313441482699</v>
      </c>
    </row>
    <row r="89" spans="2:16" x14ac:dyDescent="0.25">
      <c r="B89" s="36">
        <v>8</v>
      </c>
      <c r="C89" s="37">
        <v>6</v>
      </c>
      <c r="D89" s="37">
        <v>0</v>
      </c>
      <c r="E89" s="37">
        <v>-2127.1030811549899</v>
      </c>
      <c r="F89" s="37">
        <v>108</v>
      </c>
      <c r="G89" s="38">
        <v>1.2563817207166901</v>
      </c>
      <c r="H89" s="39">
        <v>1.44387779091579</v>
      </c>
      <c r="J89">
        <v>8</v>
      </c>
      <c r="K89">
        <v>6</v>
      </c>
      <c r="L89">
        <v>1</v>
      </c>
      <c r="M89">
        <v>-2019.32335714075</v>
      </c>
      <c r="N89">
        <v>174</v>
      </c>
      <c r="O89" s="3">
        <v>1.23289677186102</v>
      </c>
      <c r="P89" s="3">
        <v>1.5349737738484499</v>
      </c>
    </row>
    <row r="90" spans="2:16" x14ac:dyDescent="0.25">
      <c r="B90">
        <v>8</v>
      </c>
      <c r="C90">
        <v>7</v>
      </c>
      <c r="D90">
        <v>0</v>
      </c>
      <c r="E90">
        <v>-2128.70156285548</v>
      </c>
      <c r="F90">
        <v>108</v>
      </c>
      <c r="G90" s="3">
        <v>1.2572802489350601</v>
      </c>
      <c r="H90" s="3">
        <v>1.44477631913416</v>
      </c>
      <c r="J90">
        <v>8</v>
      </c>
      <c r="K90">
        <v>7</v>
      </c>
      <c r="L90">
        <v>1</v>
      </c>
      <c r="M90">
        <v>-2022.4721567976201</v>
      </c>
      <c r="N90">
        <v>174</v>
      </c>
      <c r="O90" s="3">
        <v>1.2346667548047301</v>
      </c>
      <c r="P90" s="3">
        <v>1.53674375679216</v>
      </c>
    </row>
    <row r="91" spans="2:16" x14ac:dyDescent="0.25">
      <c r="B91">
        <v>8</v>
      </c>
      <c r="C91">
        <v>8</v>
      </c>
      <c r="D91">
        <v>0</v>
      </c>
      <c r="E91">
        <v>-2138.7546457634999</v>
      </c>
      <c r="F91">
        <v>108</v>
      </c>
      <c r="G91" s="3">
        <v>1.26293122302614</v>
      </c>
      <c r="H91" s="3">
        <v>1.45042729322523</v>
      </c>
      <c r="J91">
        <v>8</v>
      </c>
      <c r="K91">
        <v>8</v>
      </c>
      <c r="L91">
        <v>1</v>
      </c>
      <c r="M91">
        <v>-2030.33552337831</v>
      </c>
      <c r="N91">
        <v>174</v>
      </c>
      <c r="O91" s="3">
        <v>1.2390868596842699</v>
      </c>
      <c r="P91" s="3">
        <v>1.5411638616717001</v>
      </c>
    </row>
    <row r="92" spans="2:16" x14ac:dyDescent="0.25">
      <c r="B92">
        <v>9</v>
      </c>
      <c r="C92">
        <v>0</v>
      </c>
      <c r="D92">
        <v>0</v>
      </c>
      <c r="E92">
        <v>-2186.2954851305399</v>
      </c>
      <c r="F92">
        <v>108</v>
      </c>
      <c r="G92" s="3">
        <v>1.2896545728670901</v>
      </c>
      <c r="H92" s="3">
        <v>1.47715064306618</v>
      </c>
      <c r="J92">
        <v>9</v>
      </c>
      <c r="K92">
        <v>0</v>
      </c>
      <c r="L92">
        <v>1</v>
      </c>
      <c r="M92">
        <v>-2067.1564051502</v>
      </c>
      <c r="N92">
        <v>174</v>
      </c>
      <c r="O92" s="3">
        <v>1.25978437613839</v>
      </c>
      <c r="P92" s="3">
        <v>1.5618613781258299</v>
      </c>
    </row>
    <row r="93" spans="2:16" x14ac:dyDescent="0.25">
      <c r="B93">
        <v>9</v>
      </c>
      <c r="C93">
        <v>2</v>
      </c>
      <c r="D93">
        <v>0</v>
      </c>
      <c r="E93">
        <v>-2164.84580504629</v>
      </c>
      <c r="F93">
        <v>108</v>
      </c>
      <c r="G93" s="3">
        <v>1.2775974171142701</v>
      </c>
      <c r="H93" s="3">
        <v>1.4650934873133701</v>
      </c>
      <c r="J93">
        <v>9</v>
      </c>
      <c r="K93">
        <v>2</v>
      </c>
      <c r="L93">
        <v>1</v>
      </c>
      <c r="M93">
        <v>-2058.3641618934298</v>
      </c>
      <c r="N93">
        <v>174</v>
      </c>
      <c r="O93" s="3">
        <v>1.2548421370958001</v>
      </c>
      <c r="P93" s="3">
        <v>1.55691913908323</v>
      </c>
    </row>
    <row r="94" spans="2:16" x14ac:dyDescent="0.25">
      <c r="B94">
        <v>9</v>
      </c>
      <c r="C94">
        <v>4</v>
      </c>
      <c r="D94">
        <v>0</v>
      </c>
      <c r="E94">
        <v>-2158.4750751725801</v>
      </c>
      <c r="F94">
        <v>96</v>
      </c>
      <c r="G94" s="3">
        <v>1.2672709809851499</v>
      </c>
      <c r="H94" s="3">
        <v>1.43393415449546</v>
      </c>
      <c r="J94">
        <v>9</v>
      </c>
      <c r="K94">
        <v>4</v>
      </c>
      <c r="L94">
        <v>1</v>
      </c>
      <c r="M94">
        <v>-2043.67305668786</v>
      </c>
      <c r="N94">
        <v>162</v>
      </c>
      <c r="O94" s="3">
        <v>1.2398387052770401</v>
      </c>
      <c r="P94" s="3">
        <v>1.5210828105756899</v>
      </c>
    </row>
    <row r="95" spans="2:16" x14ac:dyDescent="0.25">
      <c r="B95">
        <v>9</v>
      </c>
      <c r="C95">
        <v>5</v>
      </c>
      <c r="D95">
        <v>0</v>
      </c>
      <c r="E95">
        <v>-2120.9909105378301</v>
      </c>
      <c r="F95">
        <v>120</v>
      </c>
      <c r="G95" s="3">
        <v>1.2596913493748301</v>
      </c>
      <c r="H95" s="3">
        <v>1.4680203162627199</v>
      </c>
      <c r="J95">
        <v>9</v>
      </c>
      <c r="K95">
        <v>5</v>
      </c>
      <c r="L95">
        <v>1</v>
      </c>
      <c r="M95">
        <v>-2013.7951435528701</v>
      </c>
      <c r="N95">
        <v>186</v>
      </c>
      <c r="O95" s="3">
        <v>1.2365346506761501</v>
      </c>
      <c r="P95" s="3">
        <v>1.5594445493523701</v>
      </c>
    </row>
    <row r="96" spans="2:16" x14ac:dyDescent="0.25">
      <c r="B96">
        <v>9</v>
      </c>
      <c r="C96">
        <v>6</v>
      </c>
      <c r="D96">
        <v>0</v>
      </c>
      <c r="E96">
        <v>-2119.2003980170298</v>
      </c>
      <c r="F96">
        <v>120</v>
      </c>
      <c r="G96" s="3">
        <v>1.2586848780309301</v>
      </c>
      <c r="H96" s="3">
        <v>1.4670138449188199</v>
      </c>
      <c r="J96">
        <v>9</v>
      </c>
      <c r="K96">
        <v>6</v>
      </c>
      <c r="L96">
        <v>1</v>
      </c>
      <c r="M96">
        <v>-2020.42417210135</v>
      </c>
      <c r="N96">
        <v>186</v>
      </c>
      <c r="O96" s="3">
        <v>1.24026091742628</v>
      </c>
      <c r="P96" s="3">
        <v>1.5631708161025</v>
      </c>
    </row>
    <row r="97" spans="2:16" x14ac:dyDescent="0.25">
      <c r="B97">
        <v>9</v>
      </c>
      <c r="C97">
        <v>7</v>
      </c>
      <c r="D97">
        <v>0</v>
      </c>
      <c r="E97">
        <v>-2122.72473514785</v>
      </c>
      <c r="F97">
        <v>120</v>
      </c>
      <c r="G97" s="3">
        <v>1.2606659556761399</v>
      </c>
      <c r="H97" s="3">
        <v>1.46899492256402</v>
      </c>
      <c r="J97">
        <v>9</v>
      </c>
      <c r="K97">
        <v>7</v>
      </c>
      <c r="L97">
        <v>1</v>
      </c>
      <c r="M97">
        <v>-2005.6086956372401</v>
      </c>
      <c r="N97">
        <v>186</v>
      </c>
      <c r="O97" s="3">
        <v>1.23193293740149</v>
      </c>
      <c r="P97" s="3">
        <v>1.55484283607771</v>
      </c>
    </row>
    <row r="98" spans="2:16" x14ac:dyDescent="0.25">
      <c r="B98">
        <v>9</v>
      </c>
      <c r="C98">
        <v>8</v>
      </c>
      <c r="D98">
        <v>0</v>
      </c>
      <c r="E98">
        <v>-2118.8777658978602</v>
      </c>
      <c r="F98">
        <v>120</v>
      </c>
      <c r="G98" s="3">
        <v>1.2585035221460701</v>
      </c>
      <c r="H98" s="3">
        <v>1.4668324890339499</v>
      </c>
      <c r="J98">
        <v>9</v>
      </c>
      <c r="K98">
        <v>8</v>
      </c>
      <c r="L98">
        <v>1</v>
      </c>
      <c r="M98">
        <v>-2012.83763324507</v>
      </c>
      <c r="N98">
        <v>186</v>
      </c>
      <c r="O98" s="3">
        <v>1.2359964211608101</v>
      </c>
      <c r="P98" s="3">
        <v>1.5589063198370301</v>
      </c>
    </row>
    <row r="99" spans="2:16" x14ac:dyDescent="0.25">
      <c r="B99">
        <v>10</v>
      </c>
      <c r="C99">
        <v>0</v>
      </c>
      <c r="D99">
        <v>0</v>
      </c>
      <c r="E99">
        <v>-2192.9964982240899</v>
      </c>
      <c r="F99">
        <v>120</v>
      </c>
      <c r="G99" s="3">
        <v>1.3001666656683999</v>
      </c>
      <c r="H99" s="3">
        <v>1.5084956325562899</v>
      </c>
      <c r="J99">
        <v>10</v>
      </c>
      <c r="K99">
        <v>0</v>
      </c>
      <c r="L99">
        <v>1</v>
      </c>
      <c r="M99">
        <v>-2066.0646316964899</v>
      </c>
      <c r="N99">
        <v>186</v>
      </c>
      <c r="O99" s="3">
        <v>1.26591603805311</v>
      </c>
      <c r="P99" s="3">
        <v>1.58882593672933</v>
      </c>
    </row>
    <row r="100" spans="2:16" x14ac:dyDescent="0.25">
      <c r="B100">
        <v>10</v>
      </c>
      <c r="C100">
        <v>2</v>
      </c>
      <c r="D100">
        <v>0</v>
      </c>
      <c r="E100">
        <v>-2152.2941311678301</v>
      </c>
      <c r="F100">
        <v>120</v>
      </c>
      <c r="G100" s="3">
        <v>1.2772873137537</v>
      </c>
      <c r="H100" s="3">
        <v>1.48561628064158</v>
      </c>
      <c r="J100">
        <v>10</v>
      </c>
      <c r="K100">
        <v>2</v>
      </c>
      <c r="L100">
        <v>1</v>
      </c>
      <c r="M100">
        <v>-2057.29397925577</v>
      </c>
      <c r="N100">
        <v>186</v>
      </c>
      <c r="O100" s="3">
        <v>1.26098593550071</v>
      </c>
      <c r="P100" s="3">
        <v>1.58389583417693</v>
      </c>
    </row>
    <row r="101" spans="2:16" x14ac:dyDescent="0.25">
      <c r="B101">
        <v>10</v>
      </c>
      <c r="C101">
        <v>4</v>
      </c>
      <c r="D101">
        <v>0</v>
      </c>
      <c r="E101">
        <v>-2151.2245136399301</v>
      </c>
      <c r="F101">
        <v>108</v>
      </c>
      <c r="G101" s="3">
        <v>1.26994070468799</v>
      </c>
      <c r="H101" s="3">
        <v>1.45743677488708</v>
      </c>
      <c r="J101">
        <v>10</v>
      </c>
      <c r="K101">
        <v>4</v>
      </c>
      <c r="L101">
        <v>1</v>
      </c>
      <c r="M101">
        <v>-2024.60551769483</v>
      </c>
      <c r="N101">
        <v>174</v>
      </c>
      <c r="O101" s="3">
        <v>1.2358659458655601</v>
      </c>
      <c r="P101" s="3">
        <v>1.53794294785299</v>
      </c>
    </row>
    <row r="102" spans="2:16" x14ac:dyDescent="0.25">
      <c r="B102">
        <v>10</v>
      </c>
      <c r="C102">
        <v>5</v>
      </c>
      <c r="D102">
        <v>0</v>
      </c>
      <c r="E102">
        <v>-2104.0160132102101</v>
      </c>
      <c r="F102">
        <v>132</v>
      </c>
      <c r="G102" s="3">
        <v>1.2568948921923599</v>
      </c>
      <c r="H102" s="3">
        <v>1.4860567557690301</v>
      </c>
      <c r="J102">
        <v>10</v>
      </c>
      <c r="K102">
        <v>5</v>
      </c>
      <c r="L102">
        <v>1</v>
      </c>
      <c r="M102">
        <v>-1968.13101506761</v>
      </c>
      <c r="N102">
        <v>198</v>
      </c>
      <c r="O102" s="3">
        <v>1.2176115880087699</v>
      </c>
      <c r="P102" s="3">
        <v>1.56135438337378</v>
      </c>
    </row>
    <row r="103" spans="2:16" x14ac:dyDescent="0.25">
      <c r="B103">
        <v>10</v>
      </c>
      <c r="C103">
        <v>6</v>
      </c>
      <c r="D103">
        <v>0</v>
      </c>
      <c r="E103">
        <v>-2108.9747633725701</v>
      </c>
      <c r="F103">
        <v>132</v>
      </c>
      <c r="G103" s="3">
        <v>1.2596822728345001</v>
      </c>
      <c r="H103" s="3">
        <v>1.48884413641117</v>
      </c>
      <c r="J103">
        <v>10</v>
      </c>
      <c r="K103">
        <v>6</v>
      </c>
      <c r="L103">
        <v>1</v>
      </c>
      <c r="M103">
        <v>-1957.58841094488</v>
      </c>
      <c r="N103">
        <v>198</v>
      </c>
      <c r="O103" s="3">
        <v>1.2116854474114001</v>
      </c>
      <c r="P103" s="3">
        <v>1.5554282427764099</v>
      </c>
    </row>
    <row r="104" spans="2:16" x14ac:dyDescent="0.25">
      <c r="B104">
        <v>10</v>
      </c>
      <c r="C104">
        <v>7</v>
      </c>
      <c r="D104">
        <v>0</v>
      </c>
      <c r="E104">
        <v>-2119.2004985876401</v>
      </c>
      <c r="F104">
        <v>132</v>
      </c>
      <c r="G104" s="3">
        <v>1.2654302971262701</v>
      </c>
      <c r="H104" s="3">
        <v>1.49459216070295</v>
      </c>
      <c r="J104">
        <v>10</v>
      </c>
      <c r="K104">
        <v>7</v>
      </c>
      <c r="L104">
        <v>1</v>
      </c>
      <c r="M104">
        <v>-1984.21572246303</v>
      </c>
      <c r="N104">
        <v>198</v>
      </c>
      <c r="O104" s="3">
        <v>1.22665301993425</v>
      </c>
      <c r="P104" s="3">
        <v>1.5703958152992601</v>
      </c>
    </row>
    <row r="105" spans="2:16" x14ac:dyDescent="0.25">
      <c r="B105">
        <v>10</v>
      </c>
      <c r="C105">
        <v>8</v>
      </c>
      <c r="D105">
        <v>0</v>
      </c>
      <c r="E105">
        <v>-2107.2600917494901</v>
      </c>
      <c r="F105">
        <v>132</v>
      </c>
      <c r="G105" s="3">
        <v>1.2587184326866201</v>
      </c>
      <c r="H105" s="3">
        <v>1.48788029626329</v>
      </c>
      <c r="J105">
        <v>10</v>
      </c>
      <c r="K105">
        <v>8</v>
      </c>
      <c r="L105">
        <v>1</v>
      </c>
      <c r="M105">
        <v>-1979.2349769621301</v>
      </c>
      <c r="N105">
        <v>198</v>
      </c>
      <c r="O105" s="3">
        <v>1.2238532754143501</v>
      </c>
      <c r="P105" s="3">
        <v>1.5675960707793599</v>
      </c>
    </row>
  </sheetData>
  <mergeCells count="9">
    <mergeCell ref="B25:C25"/>
    <mergeCell ref="B26:C26"/>
    <mergeCell ref="B27:C27"/>
    <mergeCell ref="B19:C19"/>
    <mergeCell ref="B20:C20"/>
    <mergeCell ref="B21:C21"/>
    <mergeCell ref="B22:C22"/>
    <mergeCell ref="B23:C23"/>
    <mergeCell ref="B24:C24"/>
  </mergeCells>
  <conditionalFormatting sqref="H43:H105">
    <cfRule type="top10" dxfId="7" priority="7" bottom="1" rank="2"/>
    <cfRule type="top10" dxfId="6" priority="8" percent="1" bottom="1" rank="10"/>
  </conditionalFormatting>
  <conditionalFormatting sqref="G43:G105">
    <cfRule type="top10" dxfId="5" priority="5" bottom="1" rank="2"/>
    <cfRule type="top10" dxfId="4" priority="6" percent="1" bottom="1" rank="10"/>
  </conditionalFormatting>
  <conditionalFormatting sqref="O43:O105">
    <cfRule type="top10" dxfId="3" priority="3" bottom="1" rank="2"/>
    <cfRule type="top10" dxfId="2" priority="4" percent="1" bottom="1" rank="10"/>
  </conditionalFormatting>
  <conditionalFormatting sqref="P43:P105">
    <cfRule type="top10" dxfId="1" priority="1" bottom="1" rank="2"/>
    <cfRule type="top10" dxfId="0" priority="2" percent="1" bottom="1" rank="10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Jointly</vt:lpstr>
      <vt:lpstr>Separately</vt:lpstr>
      <vt:lpstr>Separately (part)</vt:lpstr>
      <vt:lpstr>Socio-demographics</vt:lpstr>
      <vt:lpstr>RRM</vt:lpstr>
      <vt:lpstr>LML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Buczyński</dc:creator>
  <cp:lastModifiedBy>Michela Faccioli</cp:lastModifiedBy>
  <dcterms:created xsi:type="dcterms:W3CDTF">2016-10-24T21:21:04Z</dcterms:created>
  <dcterms:modified xsi:type="dcterms:W3CDTF">2018-04-18T19:58:48Z</dcterms:modified>
</cp:coreProperties>
</file>